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92411D44-FE34-8A4A-9EE0-9F5841C30BE7}" xr6:coauthVersionLast="36" xr6:coauthVersionMax="36" xr10:uidLastSave="{00000000-0000-0000-0000-000000000000}"/>
  <bookViews>
    <workbookView xWindow="0" yWindow="440" windowWidth="38400" windowHeight="18560" xr2:uid="{07E46F8E-8FE2-0644-B354-FED8833E1C34}"/>
  </bookViews>
  <sheets>
    <sheet name="Présentation" sheetId="32" r:id="rId1"/>
    <sheet name="Méthodologie" sheetId="31" r:id="rId2"/>
    <sheet name="Automobile" sheetId="26" r:id="rId3"/>
    <sheet name="Taille" sheetId="44" r:id="rId4"/>
    <sheet name="Alphabétique" sheetId="43" r:id="rId5"/>
    <sheet name="Secteur" sheetId="42" r:id="rId6"/>
    <sheet name="A propos" sheetId="33" r:id="rId7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26" l="1"/>
  <c r="C84" i="44" l="1"/>
  <c r="D55" i="44"/>
  <c r="C55" i="44"/>
  <c r="C82" i="43"/>
  <c r="D55" i="43"/>
  <c r="C55" i="43"/>
  <c r="D55" i="26"/>
  <c r="C55" i="26"/>
  <c r="C82" i="26"/>
  <c r="I28" i="42" l="1"/>
  <c r="J28" i="42" s="1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J6" i="42"/>
  <c r="J5" i="42"/>
  <c r="J4" i="42"/>
  <c r="J3" i="42"/>
  <c r="J2" i="42"/>
  <c r="D23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E4" i="42"/>
  <c r="E3" i="42"/>
  <c r="E2" i="42"/>
  <c r="D21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3" i="42"/>
  <c r="C2" i="42"/>
  <c r="B21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Salzano Gabriella</author>
  </authors>
  <commentList>
    <comment ref="P6" authorId="0" shapeId="0" xr:uid="{25826996-725F-3D41-B0AE-8568F00537B3}">
      <text>
        <r>
          <rPr>
            <b/>
            <sz val="10"/>
            <color rgb="FF000000"/>
            <rFont val="Tahoma"/>
            <family val="2"/>
          </rPr>
          <t>Salzano Gabriella: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Salzano Gabriella</author>
  </authors>
  <commentList>
    <comment ref="O4" authorId="0" shapeId="0" xr:uid="{1EF34E72-2823-7B4E-881D-FC325C19AAB0}">
      <text>
        <r>
          <rPr>
            <b/>
            <sz val="10"/>
            <color rgb="FF000000"/>
            <rFont val="Tahoma"/>
            <family val="2"/>
          </rPr>
          <t>Salzano Gabriella: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<sst xmlns="http://schemas.openxmlformats.org/spreadsheetml/2006/main" count="537" uniqueCount="140">
  <si>
    <t>ENTREPRISES</t>
  </si>
  <si>
    <t>SECTEUR</t>
  </si>
  <si>
    <t>Employés sur LinkedIn</t>
  </si>
  <si>
    <t>% Doctorate</t>
  </si>
  <si>
    <t>Réseau National des Ecoles Doctorales Sciences Pour l'Ingénieur</t>
  </si>
  <si>
    <t>REDOC SPI</t>
  </si>
  <si>
    <t>Projet Docteurs SPI-Fr</t>
  </si>
  <si>
    <t>Etats-Unis</t>
  </si>
  <si>
    <t>France</t>
  </si>
  <si>
    <t>Royaume-Uni</t>
  </si>
  <si>
    <t>Inde</t>
  </si>
  <si>
    <t>Bresil</t>
  </si>
  <si>
    <t>Canada</t>
  </si>
  <si>
    <t>Russie</t>
  </si>
  <si>
    <t>Chine</t>
  </si>
  <si>
    <t>Allemagne</t>
  </si>
  <si>
    <t>Italie</t>
  </si>
  <si>
    <t>Australie</t>
  </si>
  <si>
    <t>Espagne</t>
  </si>
  <si>
    <t>Turquie</t>
  </si>
  <si>
    <t>Mexique</t>
  </si>
  <si>
    <t>Indonésie</t>
  </si>
  <si>
    <t>Pays Bas</t>
  </si>
  <si>
    <t>Afrique du Sud</t>
  </si>
  <si>
    <t>Colombie</t>
  </si>
  <si>
    <t>Argentine</t>
  </si>
  <si>
    <t>Fonctions</t>
  </si>
  <si>
    <t>%</t>
  </si>
  <si>
    <t>Opérations (1 009 432)</t>
  </si>
  <si>
    <t>Ventes (985 622)</t>
  </si>
  <si>
    <t>Ingénierie (684 156)</t>
  </si>
  <si>
    <t>Développement commercial (648 556)</t>
  </si>
  <si>
    <t>Technologies de l’information (327 119)</t>
  </si>
  <si>
    <t>Assistance (296 006)</t>
  </si>
  <si>
    <t>Administration (244 787)</t>
  </si>
  <si>
    <t>Contrôle qualité (198 397)</t>
  </si>
  <si>
    <t>Finance (162 193)</t>
  </si>
  <si>
    <t>Comptabilité (147 896)</t>
  </si>
  <si>
    <t>Management de projets et de programmes (139 350)</t>
  </si>
  <si>
    <t>Ressources humaines (131 082)</t>
  </si>
  <si>
    <t>Marketing (130 831)</t>
  </si>
  <si>
    <t>Arts et Design (114 194)</t>
  </si>
  <si>
    <t>Éducation (107 963)</t>
  </si>
  <si>
    <t>Achats (105 766)</t>
  </si>
  <si>
    <t>Entrepreneuriat (105 371)</t>
  </si>
  <si>
    <t>Médias et communication (80 388)</t>
  </si>
  <si>
    <t>Conseil (70 190)</t>
  </si>
  <si>
    <t>Services à la communauté et Services sociaux (60 966)</t>
  </si>
  <si>
    <t>Recherche (60 388)</t>
  </si>
  <si>
    <t>Immobilier (52 764)</t>
  </si>
  <si>
    <t>Armée et Services de protection (50 768)</t>
  </si>
  <si>
    <t>Responsable produit (41 499)</t>
  </si>
  <si>
    <t>Service juridique (23 506)</t>
  </si>
  <si>
    <t>Services de santé (21 083)</t>
  </si>
  <si>
    <t>LinkedIn</t>
  </si>
  <si>
    <t xml:space="preserve">PAYS </t>
  </si>
  <si>
    <t>Total LinkedIn</t>
  </si>
  <si>
    <t>LinkedIn "Automobile"</t>
  </si>
  <si>
    <t>Ford Motor Company</t>
  </si>
  <si>
    <t>General Motors</t>
  </si>
  <si>
    <t>Groupe Renault</t>
  </si>
  <si>
    <t>Valeo</t>
  </si>
  <si>
    <t>Tesla</t>
  </si>
  <si>
    <t>FCA Fiat Chrysler Automobiles</t>
  </si>
  <si>
    <t>Hyundai Motor India Ltd.</t>
  </si>
  <si>
    <t>Baja Auto Ltd</t>
  </si>
  <si>
    <t>Royal Enfeld</t>
  </si>
  <si>
    <t>NIO</t>
  </si>
  <si>
    <t>Hero MotoCorp Ltd</t>
  </si>
  <si>
    <t>Ferrari</t>
  </si>
  <si>
    <t>Daimler AG</t>
  </si>
  <si>
    <t>Aston Martin Lagonda Ltd</t>
  </si>
  <si>
    <t>Asbury Automotive Group</t>
  </si>
  <si>
    <t>Harley-Davidson Motor Company</t>
  </si>
  <si>
    <t>PSA Groupe</t>
  </si>
  <si>
    <t>BMW</t>
  </si>
  <si>
    <t>Industrie automobile</t>
  </si>
  <si>
    <t>Bridgestone</t>
  </si>
  <si>
    <t>Goodyear</t>
  </si>
  <si>
    <t>Michelin</t>
  </si>
  <si>
    <t>Nissan</t>
  </si>
  <si>
    <t>Pirelli</t>
  </si>
  <si>
    <t>Volkswagen</t>
  </si>
  <si>
    <t>ADESA</t>
  </si>
  <si>
    <t>American Tire Distribution</t>
  </si>
  <si>
    <t>Faraday Future</t>
  </si>
  <si>
    <t>Tata Motors</t>
  </si>
  <si>
    <t>Mahindra Rise</t>
  </si>
  <si>
    <t>Ashok Leyland</t>
  </si>
  <si>
    <t>TVS Motor Company</t>
  </si>
  <si>
    <t>Force Motors Ltd</t>
  </si>
  <si>
    <t>Eicher Trucks and Buses</t>
  </si>
  <si>
    <t>Jaguar LandRover</t>
  </si>
  <si>
    <t>Sytner Group</t>
  </si>
  <si>
    <t>Evans Halshaw</t>
  </si>
  <si>
    <t>Enterprise Rent a Car</t>
  </si>
  <si>
    <t>Euro Car Parts Ltd</t>
  </si>
  <si>
    <t>Lookers plc</t>
  </si>
  <si>
    <t>The AA</t>
  </si>
  <si>
    <t>Bentley Motors Ltd</t>
  </si>
  <si>
    <t>McLaren Group</t>
  </si>
  <si>
    <t>Faurecia</t>
  </si>
  <si>
    <t>Sogefi Group</t>
  </si>
  <si>
    <t>Volvo Group</t>
  </si>
  <si>
    <t>Chassis Brakes International</t>
  </si>
  <si>
    <t>Continental</t>
  </si>
  <si>
    <t>AUDI AG</t>
  </si>
  <si>
    <t>IAV GmbH</t>
  </si>
  <si>
    <t>EDAG</t>
  </si>
  <si>
    <t>Bosch Engineering GmbH</t>
  </si>
  <si>
    <t>Elektrobit (EB)</t>
  </si>
  <si>
    <t>Porsche</t>
  </si>
  <si>
    <t>SEAT SA</t>
  </si>
  <si>
    <t>Gestampp</t>
  </si>
  <si>
    <t>Lear Corporation</t>
  </si>
  <si>
    <t>FICOSA</t>
  </si>
  <si>
    <t>SRG Global</t>
  </si>
  <si>
    <t>Exide Technologies</t>
  </si>
  <si>
    <t>MSX International Business Services France SAS</t>
  </si>
  <si>
    <t>Applus+IDIADA</t>
  </si>
  <si>
    <t>mAIER Group</t>
  </si>
  <si>
    <t>ZF Group</t>
  </si>
  <si>
    <t>Wabco</t>
  </si>
  <si>
    <t>Pendragon PLC</t>
  </si>
  <si>
    <t>Brembo S.p.A</t>
  </si>
  <si>
    <t>KIRCHHOFF Group</t>
  </si>
  <si>
    <t>Scania Group</t>
  </si>
  <si>
    <t>CEVT (China Euro Vehicle Technology AB)</t>
  </si>
  <si>
    <t>Autoliv</t>
  </si>
  <si>
    <t>Veoneer</t>
  </si>
  <si>
    <t>DAF Trucks NV</t>
  </si>
  <si>
    <t>Randon S.A</t>
  </si>
  <si>
    <t>CAOA</t>
  </si>
  <si>
    <t>Grupo MOURA</t>
  </si>
  <si>
    <t>MAN Latin America</t>
  </si>
  <si>
    <t>Magna International</t>
  </si>
  <si>
    <t>ZKW</t>
  </si>
  <si>
    <t>MAIER Group</t>
  </si>
  <si>
    <t>Entreprises</t>
  </si>
  <si>
    <t>Valeur moyenne 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</si>
</sst>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rgb="FF0E3E9B"/>
      <name val="Arial"/>
      <family val="2"/>
    </font>
    <font>
      <b/>
      <sz val="17"/>
      <color rgb="FF0E3E9B"/>
      <name val="Arial"/>
      <family val="2"/>
    </font>
    <font>
      <b/>
      <u/>
      <sz val="20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7" fillId="0" borderId="0" xfId="0" applyFont="1"/>
    <xf numFmtId="0" fontId="2" fillId="4" borderId="3" xfId="0" applyFont="1" applyFill="1" applyBorder="1" applyAlignment="1">
      <alignment horizontal="center"/>
    </xf>
    <xf numFmtId="0" fontId="0" fillId="4" borderId="4" xfId="0" applyFill="1" applyBorder="1"/>
    <xf numFmtId="0" fontId="8" fillId="4" borderId="3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1" xfId="0" applyFont="1" applyBorder="1"/>
    <xf numFmtId="0" fontId="10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12" fillId="3" borderId="1" xfId="0" applyFont="1" applyFill="1" applyBorder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/>
    <xf numFmtId="0" fontId="14" fillId="0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0" fillId="2" borderId="1" xfId="1" applyFont="1" applyFill="1" applyBorder="1"/>
    <xf numFmtId="0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0" fontId="9" fillId="0" borderId="1" xfId="1" applyFont="1" applyBorder="1"/>
    <xf numFmtId="0" fontId="9" fillId="2" borderId="1" xfId="1" applyFont="1" applyFill="1" applyBorder="1"/>
    <xf numFmtId="0" fontId="10" fillId="0" borderId="0" xfId="1" applyFont="1" applyBorder="1"/>
    <xf numFmtId="0" fontId="1" fillId="2" borderId="1" xfId="1" applyFill="1" applyBorder="1"/>
    <xf numFmtId="0" fontId="11" fillId="3" borderId="1" xfId="0" applyFont="1" applyFill="1" applyBorder="1" applyAlignment="1">
      <alignment horizontal="center"/>
    </xf>
    <xf numFmtId="0" fontId="15" fillId="0" borderId="0" xfId="0" applyFont="1"/>
    <xf numFmtId="0" fontId="11" fillId="2" borderId="9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3" fillId="2" borderId="11" xfId="0" applyFont="1" applyFill="1" applyBorder="1"/>
    <xf numFmtId="165" fontId="11" fillId="2" borderId="10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812800</xdr:colOff>
      <xdr:row>1</xdr:row>
      <xdr:rowOff>12700</xdr:rowOff>
    </xdr:from>
    <xdr:ext cx="9029700" cy="9512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45914CD-7983-6B45-B0CB-80B92268DB31}"/>
            </a:ext>
          </a:extLst>
        </xdr:cNvPr>
        <xdr:cNvSpPr txBox="1"/>
      </xdr:nvSpPr>
      <xdr:spPr>
        <a:xfrm>
          <a:off x="9105900" y="228600"/>
          <a:ext cx="9029700" cy="9512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400" b="1" baseline="0">
              <a:solidFill>
                <a:srgbClr val="7030A0"/>
              </a:solidFill>
            </a:rPr>
            <a:t>Découvrez la démarche dans le feuillet "Méthodologie"</a:t>
          </a:r>
        </a:p>
        <a:p>
          <a:pPr algn="ctr"/>
          <a:endParaRPr lang="fr-FR" sz="2400" b="1">
            <a:solidFill>
              <a:srgbClr val="C00000"/>
            </a:solidFill>
          </a:endParaRP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Indication sur les % de niveau "Doctorate" des Entreprises</a:t>
          </a: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- Industrie</a:t>
          </a:r>
          <a:r>
            <a:rPr lang="fr-FR" sz="2400" b="1" baseline="0">
              <a:solidFill>
                <a:schemeClr val="accent1">
                  <a:lumMod val="50000"/>
                </a:schemeClr>
              </a:solidFill>
            </a:rPr>
            <a:t> Automobile  -</a:t>
          </a:r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Entreprises avec "Nouvelles pages" </a:t>
          </a:r>
        </a:p>
        <a:p>
          <a:pPr algn="l"/>
          <a:r>
            <a:rPr lang="fr-FR" sz="2000" b="0">
              <a:solidFill>
                <a:schemeClr val="accent1">
                  <a:lumMod val="50000"/>
                </a:schemeClr>
              </a:solidFill>
            </a:rPr>
            <a:t>55 entreprises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16% des profils LinkedIn du secteur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Anciennes pages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25 entreprises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2 </a:t>
          </a:r>
          <a:r>
            <a:rPr lang="fr-FR" sz="2000" b="0">
              <a:solidFill>
                <a:schemeClr val="accent1">
                  <a:lumMod val="50000"/>
                </a:schemeClr>
              </a:solidFill>
            </a:rPr>
            <a:t>% des profils du secteur</a:t>
          </a: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Feuillet "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Automobile " "</a:t>
          </a:r>
          <a:endParaRPr lang="fr-FR" sz="20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0">
              <a:solidFill>
                <a:schemeClr val="accent1">
                  <a:lumMod val="50000"/>
                </a:schemeClr>
              </a:solidFill>
            </a:rPr>
            <a:t>Liste</a:t>
          </a:r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 des Entreprises avec :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liens vers la page LinkedIn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nombre d'employés sur LinkedIn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% de niveau "Doctorate" pour les Entreprises avec des nouvelles pages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% décroissant.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Feuillet "Taille"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nombre d'employés sur LinkedIn".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Feuillet "Alphabétique"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ordre alphabétique.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Feuillet "Secteur"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Quelques statististiques :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nombre de profils LinkedIn du secteur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répartition des profils par Fonctions dans l'Enteprise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pourcentage global des profils des entreprises étudiées</a:t>
          </a:r>
        </a:p>
        <a:p>
          <a:pPr algn="l"/>
          <a:endParaRPr lang="fr-FR" sz="2000" b="0" baseline="0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3</xdr:row>
      <xdr:rowOff>76200</xdr:rowOff>
    </xdr:from>
    <xdr:ext cx="9194800" cy="7734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6D6FAC-A6F0-F945-9BC7-34A2366A202C}"/>
            </a:ext>
          </a:extLst>
        </xdr:cNvPr>
        <xdr:cNvSpPr txBox="1"/>
      </xdr:nvSpPr>
      <xdr:spPr>
        <a:xfrm>
          <a:off x="1549400" y="685800"/>
          <a:ext cx="9194800" cy="77343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400" b="1">
              <a:solidFill>
                <a:srgbClr val="C00000"/>
              </a:solidFill>
            </a:rPr>
            <a:t>Indication sur les % de niveau "Doctorate" des Entreprises</a:t>
          </a:r>
        </a:p>
        <a:p>
          <a:pPr algn="ctr"/>
          <a:r>
            <a:rPr lang="fr-FR" sz="2000" b="1"/>
            <a:t>Une nouvelle approche immédiate</a:t>
          </a:r>
        </a:p>
        <a:p>
          <a:pPr algn="ctr"/>
          <a:r>
            <a:rPr lang="fr-FR" sz="2000" b="1"/>
            <a:t>à partir des</a:t>
          </a:r>
          <a:r>
            <a:rPr lang="fr-FR" sz="2000" b="1" baseline="0"/>
            <a:t> </a:t>
          </a:r>
          <a:r>
            <a:rPr lang="fr-FR" sz="2000" b="1"/>
            <a:t>nouvelles pages Entreprises LinkedIn</a:t>
          </a:r>
        </a:p>
        <a:p>
          <a:pPr algn="ctr"/>
          <a:r>
            <a:rPr lang="fr-FR" sz="2000" b="0"/>
            <a:t>Rubrique nos Employés</a:t>
          </a:r>
        </a:p>
        <a:p>
          <a:pPr algn="ctr"/>
          <a:r>
            <a:rPr lang="fr-FR" sz="2000" b="0"/>
            <a:t>- Niveau de Formation-</a:t>
          </a:r>
        </a:p>
        <a:p>
          <a:r>
            <a:rPr lang="fr-FR" sz="2000"/>
            <a:t>​</a:t>
          </a:r>
        </a:p>
        <a:p>
          <a:r>
            <a:rPr lang="fr-FR" sz="2000">
              <a:solidFill>
                <a:srgbClr val="C00000"/>
              </a:solidFill>
            </a:rPr>
            <a:t>Depuis 2017- les nouvelles pages Linkedin Entreprises présentent des informations avec une rubrique "Nos employés".</a:t>
          </a:r>
        </a:p>
        <a:p>
          <a:r>
            <a:rPr lang="fr-FR" sz="2000">
              <a:solidFill>
                <a:srgbClr val="C00000"/>
              </a:solidFill>
            </a:rPr>
            <a:t>​</a:t>
          </a:r>
        </a:p>
        <a:p>
          <a:r>
            <a:rPr lang="fr-FR" sz="2000">
              <a:solidFill>
                <a:srgbClr val="C00000"/>
              </a:solidFill>
            </a:rPr>
            <a:t>La rubrique inclue en particulier la répartition des employés de l'entreprise sur LinkedIn en  fonction de leur niveau de formation. La classification adoptée est:</a:t>
          </a:r>
        </a:p>
        <a:p>
          <a:r>
            <a:rPr lang="fr-FR" sz="2000">
              <a:solidFill>
                <a:srgbClr val="C00000"/>
              </a:solidFill>
            </a:rPr>
            <a:t>% Doctorate</a:t>
          </a:r>
        </a:p>
        <a:p>
          <a:r>
            <a:rPr lang="fr-FR" sz="2000">
              <a:solidFill>
                <a:srgbClr val="C00000"/>
              </a:solidFill>
            </a:rPr>
            <a:t>% Master</a:t>
          </a:r>
        </a:p>
        <a:p>
          <a:r>
            <a:rPr lang="fr-FR" sz="2000">
              <a:solidFill>
                <a:srgbClr val="C00000"/>
              </a:solidFill>
            </a:rPr>
            <a:t>% Master à dominante commerciale</a:t>
          </a:r>
        </a:p>
        <a:p>
          <a:r>
            <a:rPr lang="fr-FR" sz="2000">
              <a:solidFill>
                <a:srgbClr val="C00000"/>
              </a:solidFill>
            </a:rPr>
            <a:t>% Maîtrise</a:t>
          </a:r>
        </a:p>
        <a:p>
          <a:r>
            <a:rPr lang="fr-FR" sz="2000">
              <a:solidFill>
                <a:srgbClr val="C00000"/>
              </a:solidFill>
            </a:rPr>
            <a:t>% BTS, DUT (ou diplôme de niveau Bac+2)</a:t>
          </a:r>
        </a:p>
        <a:p>
          <a:endParaRPr lang="fr-FR" sz="2000">
            <a:solidFill>
              <a:srgbClr val="C00000"/>
            </a:solidFill>
          </a:endParaRPr>
        </a:p>
        <a:p>
          <a:r>
            <a:rPr lang="fr-FR" sz="2000">
              <a:solidFill>
                <a:srgbClr val="C00000"/>
              </a:solidFill>
            </a:rPr>
            <a:t>L'excellente nouvelle pour le projet Docteurs-SPI.Fr est l'existence de la classe "Doctorate". (Une demande a été faite à l'Assistance LinkedIn pour préciser le contenu). On dispose ainsi - très aisément - d'une indication sur le pourcentage de ce niveau de formation.</a:t>
          </a:r>
        </a:p>
        <a:p>
          <a:r>
            <a:rPr lang="fr-FR" sz="2000">
              <a:solidFill>
                <a:srgbClr val="C00000"/>
              </a:solidFill>
            </a:rPr>
            <a:t>Nous utilisons cet indicateur pour comparer les entreprises - notamment les grandes- individuellement et par secteur.</a:t>
          </a:r>
        </a:p>
      </xdr:txBody>
    </xdr:sp>
    <xdr:clientData/>
  </xdr:oneCellAnchor>
  <xdr:oneCellAnchor>
    <xdr:from>
      <xdr:col>14</xdr:col>
      <xdr:colOff>495300</xdr:colOff>
      <xdr:row>4</xdr:row>
      <xdr:rowOff>177800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87F0CFA-1037-604E-BE2C-74E7A77E5963}"/>
            </a:ext>
          </a:extLst>
        </xdr:cNvPr>
        <xdr:cNvSpPr txBox="1"/>
      </xdr:nvSpPr>
      <xdr:spPr>
        <a:xfrm>
          <a:off x="1205230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63500</xdr:colOff>
      <xdr:row>3</xdr:row>
      <xdr:rowOff>38100</xdr:rowOff>
    </xdr:from>
    <xdr:ext cx="8001000" cy="64643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C9C2034E-31F2-9849-BB67-E4288646075A}"/>
            </a:ext>
          </a:extLst>
        </xdr:cNvPr>
        <xdr:cNvSpPr txBox="1"/>
      </xdr:nvSpPr>
      <xdr:spPr>
        <a:xfrm>
          <a:off x="11620500" y="647700"/>
          <a:ext cx="8001000" cy="6464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Analyse par secteur</a:t>
          </a: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 nous basons sur la classification des Entreprises par LinkedIn.</a:t>
          </a: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visons pour cette première version de recueillir l'information pour au moins 20 Entreprises par secteur.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Attention!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- ce sont d'abord les Grandes Entreprises qui publient de nouvelles pages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- parmi celles -ci quelques unes ne publient pas la rubrique "Nos employés"</a:t>
          </a:r>
          <a:endParaRPr lang="fr-FR" sz="2000" b="0" i="1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 utilisons le module "Recruiter" de LinkedIn pour identifier les Entreprises avec le plus d'abonnés LinkedIn</a:t>
          </a: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-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fr-FR" sz="2000" b="1">
              <a:solidFill>
                <a:schemeClr val="accent1">
                  <a:lumMod val="50000"/>
                </a:schemeClr>
              </a:solidFill>
            </a:rPr>
            <a:t>dans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le monde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- par pays 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Attention!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L'Amérique du Nord et l'Europe sont très bien couvertes par LinkedIn.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Les autres continents sont moins bien couverts. (Cf. analyse sur le site Web du projet à la rubrique LinkedIn).</a:t>
          </a:r>
        </a:p>
        <a:p>
          <a:pPr algn="l"/>
          <a:endParaRPr lang="fr-FR" sz="2000" b="0" i="1" baseline="0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0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000" b="1"/>
        </a:p>
        <a:p>
          <a:pPr algn="ctr"/>
          <a:endParaRPr lang="fr-FR" sz="2000" b="1"/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60C5407-8416-B34A-869F-CF02D62E9785}"/>
            </a:ext>
          </a:extLst>
        </xdr:cNvPr>
        <xdr:cNvSpPr txBox="1"/>
      </xdr:nvSpPr>
      <xdr:spPr>
        <a:xfrm>
          <a:off x="5207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B498B94-8AE0-3143-9535-C83FF00C0ACF}"/>
            </a:ext>
          </a:extLst>
        </xdr:cNvPr>
        <xdr:cNvSpPr txBox="1"/>
      </xdr:nvSpPr>
      <xdr:spPr>
        <a:xfrm>
          <a:off x="5207000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E163109-5765-6249-9F8C-D2EEB31BDC2F}"/>
            </a:ext>
          </a:extLst>
        </xdr:cNvPr>
        <xdr:cNvSpPr txBox="1"/>
      </xdr:nvSpPr>
      <xdr:spPr>
        <a:xfrm>
          <a:off x="71882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ACB5C1F2-00BC-8E4B-B2E6-A5475A996FE8}"/>
            </a:ext>
          </a:extLst>
        </xdr:cNvPr>
        <xdr:cNvSpPr txBox="1"/>
      </xdr:nvSpPr>
      <xdr:spPr>
        <a:xfrm>
          <a:off x="7188200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9ADC66E3-0023-0145-82BE-F3A32969C3CA}"/>
            </a:ext>
          </a:extLst>
        </xdr:cNvPr>
        <xdr:cNvSpPr txBox="1"/>
      </xdr:nvSpPr>
      <xdr:spPr>
        <a:xfrm>
          <a:off x="91694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83712D32-946D-CB41-ABCF-66006DB251E2}"/>
            </a:ext>
          </a:extLst>
        </xdr:cNvPr>
        <xdr:cNvSpPr txBox="1"/>
      </xdr:nvSpPr>
      <xdr:spPr>
        <a:xfrm>
          <a:off x="9169400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596900</xdr:colOff>
      <xdr:row>23</xdr:row>
      <xdr:rowOff>215900</xdr:rowOff>
    </xdr:from>
    <xdr:ext cx="7950200" cy="590550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AF30D442-92EC-5045-916E-7926F096F2EB}"/>
            </a:ext>
          </a:extLst>
        </xdr:cNvPr>
        <xdr:cNvSpPr txBox="1"/>
      </xdr:nvSpPr>
      <xdr:spPr>
        <a:xfrm>
          <a:off x="596900" y="6413500"/>
          <a:ext cx="7950200" cy="5905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/>
            <a:t>Secteur "Industrie</a:t>
          </a:r>
          <a:r>
            <a:rPr lang="fr-FR" sz="2400" b="1" baseline="0"/>
            <a:t> Automobile"</a:t>
          </a:r>
          <a:endParaRPr lang="fr-FR" sz="2400" b="1"/>
        </a:p>
        <a:p>
          <a:pPr algn="ctr"/>
          <a:r>
            <a:rPr lang="fr-FR" sz="2400" b="0"/>
            <a:t>7.087.948 profils le 25 août 2018.</a:t>
          </a:r>
        </a:p>
        <a:p>
          <a:endParaRPr lang="fr-FR" sz="2000" b="1"/>
        </a:p>
        <a:p>
          <a:r>
            <a:rPr lang="fr-FR" sz="2400" b="1"/>
            <a:t>Poids du TOP 19</a:t>
          </a:r>
        </a:p>
        <a:p>
          <a:r>
            <a:rPr lang="fr-FR" sz="2000" b="1"/>
            <a:t>On</a:t>
          </a:r>
          <a:r>
            <a:rPr lang="fr-FR" sz="2000" b="1" baseline="0"/>
            <a:t> considère les 19 pays qui en août 2018 onts plus de 5 Millions de profils LinkedIn.</a:t>
          </a:r>
        </a:p>
        <a:p>
          <a:r>
            <a:rPr lang="fr-FR" sz="2000" b="1" baseline="0"/>
            <a:t>Le TOP 19 représente 80 % du tout.</a:t>
          </a:r>
        </a:p>
        <a:p>
          <a:endParaRPr lang="fr-FR" sz="2000" b="1" baseline="0"/>
        </a:p>
        <a:p>
          <a:r>
            <a:rPr lang="fr-FR" sz="2400" b="1" baseline="0"/>
            <a:t>Répartitition au sein du TOP 19</a:t>
          </a:r>
        </a:p>
        <a:p>
          <a:r>
            <a:rPr lang="fr-FR" sz="2000" b="1" baseline="0"/>
            <a:t>On analyse la répartition du secteur entre ces pays.</a:t>
          </a:r>
        </a:p>
        <a:p>
          <a:r>
            <a:rPr lang="fr-FR" sz="2000" b="1" baseline="0"/>
            <a:t>On note la place 1 des Etats-Unis avec 30%.</a:t>
          </a:r>
        </a:p>
        <a:p>
          <a:endParaRPr lang="fr-FR" sz="2000" b="1"/>
        </a:p>
        <a:p>
          <a:r>
            <a:rPr lang="fr-FR" sz="2400" b="1"/>
            <a:t>Répartition par Fonctions (Tableau ci-contre)</a:t>
          </a:r>
        </a:p>
        <a:p>
          <a:r>
            <a:rPr lang="fr-FR" sz="1800" b="1"/>
            <a:t>On notera</a:t>
          </a:r>
        </a:p>
        <a:p>
          <a:r>
            <a:rPr lang="fr-FR" sz="1800" b="1"/>
            <a:t>- Ingénierie : 11,4%</a:t>
          </a:r>
        </a:p>
        <a:p>
          <a:r>
            <a:rPr lang="fr-FR" sz="1800" b="1"/>
            <a:t>- Technologies</a:t>
          </a:r>
          <a:r>
            <a:rPr lang="fr-FR" sz="1800" b="1" baseline="0"/>
            <a:t> de l'information: 5,5 %</a:t>
          </a:r>
        </a:p>
        <a:p>
          <a:r>
            <a:rPr lang="fr-FR" sz="1800" b="1" baseline="0"/>
            <a:t>- Recherche : 1,0 %</a:t>
          </a:r>
        </a:p>
        <a:p>
          <a:r>
            <a:rPr lang="fr-FR" sz="1800" b="1"/>
            <a:t>15% des profils n'ont</a:t>
          </a:r>
          <a:r>
            <a:rPr lang="fr-FR" sz="1800" b="1" baseline="0"/>
            <a:t> pas de fonction identifiée.</a:t>
          </a:r>
          <a:endParaRPr lang="fr-FR" sz="18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2</xdr:row>
      <xdr:rowOff>12700</xdr:rowOff>
    </xdr:from>
    <xdr:ext cx="7924800" cy="27051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4E719A9-6765-3443-B93B-F36111587478}"/>
            </a:ext>
          </a:extLst>
        </xdr:cNvPr>
        <xdr:cNvSpPr txBox="1"/>
      </xdr:nvSpPr>
      <xdr:spPr>
        <a:xfrm>
          <a:off x="876300" y="419100"/>
          <a:ext cx="7924800" cy="2705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chemeClr val="accent2">
                  <a:lumMod val="50000"/>
                </a:schemeClr>
              </a:solidFill>
            </a:rPr>
            <a:t>REDOC</a:t>
          </a:r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 SPI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Réseau National des Ecoles Doctorales Sciences pour l'Ingénieur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Projet Docteurs-SPI.Fr</a:t>
          </a:r>
        </a:p>
        <a:p>
          <a:pPr algn="ctr"/>
          <a:endParaRPr lang="fr-FR" sz="2000" b="1" baseline="0">
            <a:solidFill>
              <a:schemeClr val="accent2">
                <a:lumMod val="50000"/>
              </a:schemeClr>
            </a:solidFill>
          </a:endParaRP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Document de travail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Alain Bamberger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25 août 2018</a:t>
          </a:r>
        </a:p>
        <a:p>
          <a:pPr algn="ctr"/>
          <a:endParaRPr lang="fr-F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redoc-spi.fr/" TargetMode="External"/><Relationship Id="rId1" Type="http://schemas.openxmlformats.org/officeDocument/2006/relationships/hyperlink" Target="https://www.docteurs-spi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american-tire-distributors/" TargetMode="External"/><Relationship Id="rId21" Type="http://schemas.openxmlformats.org/officeDocument/2006/relationships/hyperlink" Target="https://www.linkedin.com/company/bmw/" TargetMode="External"/><Relationship Id="rId42" Type="http://schemas.openxmlformats.org/officeDocument/2006/relationships/hyperlink" Target="https://www.linkedin.com/company/bentley-motors-ltd/" TargetMode="External"/><Relationship Id="rId47" Type="http://schemas.openxmlformats.org/officeDocument/2006/relationships/hyperlink" Target="https://www.linkedin.com/company/chassis-brakes-international-group/" TargetMode="External"/><Relationship Id="rId63" Type="http://schemas.openxmlformats.org/officeDocument/2006/relationships/hyperlink" Target="https://www.linkedin.com/company/maier-s-coop/" TargetMode="External"/><Relationship Id="rId68" Type="http://schemas.openxmlformats.org/officeDocument/2006/relationships/hyperlink" Target="https://www.linkedin.com/company/scania/" TargetMode="External"/><Relationship Id="rId16" Type="http://schemas.openxmlformats.org/officeDocument/2006/relationships/hyperlink" Target="https://www.linkedin.com/company/harley-davidson-motor-company/" TargetMode="External"/><Relationship Id="rId11" Type="http://schemas.openxmlformats.org/officeDocument/2006/relationships/hyperlink" Target="https://www.linkedin.com/company/heromotocorp/" TargetMode="External"/><Relationship Id="rId24" Type="http://schemas.openxmlformats.org/officeDocument/2006/relationships/hyperlink" Target="https://www.linkedin.com/company/groupepsa/" TargetMode="External"/><Relationship Id="rId32" Type="http://schemas.openxmlformats.org/officeDocument/2006/relationships/hyperlink" Target="https://www.linkedin.com/company/force-motors/" TargetMode="External"/><Relationship Id="rId37" Type="http://schemas.openxmlformats.org/officeDocument/2006/relationships/hyperlink" Target="https://www.linkedin.com/company/pendragon-plc/" TargetMode="External"/><Relationship Id="rId40" Type="http://schemas.openxmlformats.org/officeDocument/2006/relationships/hyperlink" Target="https://www.linkedin.com/company/lookers-plc/" TargetMode="External"/><Relationship Id="rId45" Type="http://schemas.openxmlformats.org/officeDocument/2006/relationships/hyperlink" Target="https://www.linkedin.com/company/sogefi/" TargetMode="External"/><Relationship Id="rId53" Type="http://schemas.openxmlformats.org/officeDocument/2006/relationships/hyperlink" Target="https://www.linkedin.com/company/elektrobit-eb-automotive/" TargetMode="External"/><Relationship Id="rId58" Type="http://schemas.openxmlformats.org/officeDocument/2006/relationships/hyperlink" Target="https://www.linkedin.com/company/ficosa-international/" TargetMode="External"/><Relationship Id="rId66" Type="http://schemas.openxmlformats.org/officeDocument/2006/relationships/hyperlink" Target="https://www.linkedin.com/company/brembo-s-p-a/" TargetMode="External"/><Relationship Id="rId74" Type="http://schemas.openxmlformats.org/officeDocument/2006/relationships/hyperlink" Target="https://www.linkedin.com/company/hyundai-caoa-do-brasil/" TargetMode="External"/><Relationship Id="rId5" Type="http://schemas.openxmlformats.org/officeDocument/2006/relationships/hyperlink" Target="https://www.linkedin.com/company/tesla-motors/" TargetMode="External"/><Relationship Id="rId61" Type="http://schemas.openxmlformats.org/officeDocument/2006/relationships/hyperlink" Target="https://www.linkedin.com/company/msx-international/" TargetMode="External"/><Relationship Id="rId19" Type="http://schemas.openxmlformats.org/officeDocument/2006/relationships/hyperlink" Target="https://www.linkedin.com/company/pirelli/" TargetMode="External"/><Relationship Id="rId14" Type="http://schemas.openxmlformats.org/officeDocument/2006/relationships/hyperlink" Target="https://www.linkedin.com/company/aston-martin-lagonda-ltd/" TargetMode="External"/><Relationship Id="rId22" Type="http://schemas.openxmlformats.org/officeDocument/2006/relationships/hyperlink" Target="https://www.linkedin.com/company/nissan-motor-corporation/" TargetMode="External"/><Relationship Id="rId27" Type="http://schemas.openxmlformats.org/officeDocument/2006/relationships/hyperlink" Target="https://www.linkedin.com/company/faradayfuture/" TargetMode="External"/><Relationship Id="rId30" Type="http://schemas.openxmlformats.org/officeDocument/2006/relationships/hyperlink" Target="https://www.linkedin.com/company/ashok-leyland/?originalSubdomain=fr" TargetMode="External"/><Relationship Id="rId35" Type="http://schemas.openxmlformats.org/officeDocument/2006/relationships/hyperlink" Target="https://www.linkedin.com/company/sytner-group/" TargetMode="External"/><Relationship Id="rId43" Type="http://schemas.openxmlformats.org/officeDocument/2006/relationships/hyperlink" Target="https://www.linkedin.com/company/mclaren-group-ltd-/" TargetMode="External"/><Relationship Id="rId48" Type="http://schemas.openxmlformats.org/officeDocument/2006/relationships/hyperlink" Target="https://www.linkedin.com/company/continental/" TargetMode="External"/><Relationship Id="rId56" Type="http://schemas.openxmlformats.org/officeDocument/2006/relationships/hyperlink" Target="https://www.linkedin.com/company/gestamp/" TargetMode="External"/><Relationship Id="rId64" Type="http://schemas.openxmlformats.org/officeDocument/2006/relationships/hyperlink" Target="https://www.linkedin.com/company/zf-group/" TargetMode="External"/><Relationship Id="rId69" Type="http://schemas.openxmlformats.org/officeDocument/2006/relationships/hyperlink" Target="https://www.linkedin.com/company/cevt/" TargetMode="External"/><Relationship Id="rId77" Type="http://schemas.openxmlformats.org/officeDocument/2006/relationships/hyperlink" Target="https://www.linkedin.com/company/magna-international/" TargetMode="External"/><Relationship Id="rId8" Type="http://schemas.openxmlformats.org/officeDocument/2006/relationships/hyperlink" Target="https://www.linkedin.com/company/bajaj-auto-ltd/" TargetMode="External"/><Relationship Id="rId51" Type="http://schemas.openxmlformats.org/officeDocument/2006/relationships/hyperlink" Target="https://www.linkedin.com/company/edag/" TargetMode="External"/><Relationship Id="rId72" Type="http://schemas.openxmlformats.org/officeDocument/2006/relationships/hyperlink" Target="https://www.linkedin.com/company/daf-trucks/" TargetMode="External"/><Relationship Id="rId3" Type="http://schemas.openxmlformats.org/officeDocument/2006/relationships/hyperlink" Target="https://www.linkedin.com/company/renault/" TargetMode="External"/><Relationship Id="rId12" Type="http://schemas.openxmlformats.org/officeDocument/2006/relationships/hyperlink" Target="https://www.linkedin.com/company/ferrari/" TargetMode="External"/><Relationship Id="rId17" Type="http://schemas.openxmlformats.org/officeDocument/2006/relationships/hyperlink" Target="https://www.linkedin.com/company/bridgestone/?originalSubdomain=fr" TargetMode="External"/><Relationship Id="rId25" Type="http://schemas.openxmlformats.org/officeDocument/2006/relationships/hyperlink" Target="https://www.linkedin.com/company/adesa/" TargetMode="External"/><Relationship Id="rId33" Type="http://schemas.openxmlformats.org/officeDocument/2006/relationships/hyperlink" Target="https://www.linkedin.com/company/etbindia/" TargetMode="External"/><Relationship Id="rId38" Type="http://schemas.openxmlformats.org/officeDocument/2006/relationships/hyperlink" Target="https://www.linkedin.com/company/enterprise-rent-a-car/?originalSubdomain=fr" TargetMode="External"/><Relationship Id="rId46" Type="http://schemas.openxmlformats.org/officeDocument/2006/relationships/hyperlink" Target="https://www.linkedin.com/company/volvo-group/" TargetMode="External"/><Relationship Id="rId59" Type="http://schemas.openxmlformats.org/officeDocument/2006/relationships/hyperlink" Target="https://www.linkedin.com/company/srg-global-inc/" TargetMode="External"/><Relationship Id="rId67" Type="http://schemas.openxmlformats.org/officeDocument/2006/relationships/hyperlink" Target="https://www.linkedin.com/company/kirchhoff-group/" TargetMode="External"/><Relationship Id="rId20" Type="http://schemas.openxmlformats.org/officeDocument/2006/relationships/hyperlink" Target="https://www.linkedin.com/company/volkswagen-ag/" TargetMode="External"/><Relationship Id="rId41" Type="http://schemas.openxmlformats.org/officeDocument/2006/relationships/hyperlink" Target="https://www.linkedin.com/company/lookers-plc/" TargetMode="External"/><Relationship Id="rId54" Type="http://schemas.openxmlformats.org/officeDocument/2006/relationships/hyperlink" Target="https://www.linkedin.com/company/porsche-ag/" TargetMode="External"/><Relationship Id="rId62" Type="http://schemas.openxmlformats.org/officeDocument/2006/relationships/hyperlink" Target="https://www.linkedin.com/company/applus-idiada/" TargetMode="External"/><Relationship Id="rId70" Type="http://schemas.openxmlformats.org/officeDocument/2006/relationships/hyperlink" Target="https://www.linkedin.com/company/autoliv/" TargetMode="External"/><Relationship Id="rId75" Type="http://schemas.openxmlformats.org/officeDocument/2006/relationships/hyperlink" Target="https://www.linkedin.com/company/grupo-moura/" TargetMode="External"/><Relationship Id="rId1" Type="http://schemas.openxmlformats.org/officeDocument/2006/relationships/hyperlink" Target="https://www.linkedin.com/company/ford-motor-company/" TargetMode="External"/><Relationship Id="rId6" Type="http://schemas.openxmlformats.org/officeDocument/2006/relationships/hyperlink" Target="https://www.linkedin.com/company/fcagroup/" TargetMode="External"/><Relationship Id="rId15" Type="http://schemas.openxmlformats.org/officeDocument/2006/relationships/hyperlink" Target="https://www.linkedin.com/company/asbury-automotive-group/" TargetMode="External"/><Relationship Id="rId23" Type="http://schemas.openxmlformats.org/officeDocument/2006/relationships/hyperlink" Target="https://www.linkedin.com/company/michelin/" TargetMode="External"/><Relationship Id="rId28" Type="http://schemas.openxmlformats.org/officeDocument/2006/relationships/hyperlink" Target="https://www.linkedin.com/company/tata-motors/" TargetMode="External"/><Relationship Id="rId36" Type="http://schemas.openxmlformats.org/officeDocument/2006/relationships/hyperlink" Target="https://www.linkedin.com/company/evans-halshaw/" TargetMode="External"/><Relationship Id="rId49" Type="http://schemas.openxmlformats.org/officeDocument/2006/relationships/hyperlink" Target="https://www.linkedin.com/company/audi-ag/" TargetMode="External"/><Relationship Id="rId57" Type="http://schemas.openxmlformats.org/officeDocument/2006/relationships/hyperlink" Target="https://www.linkedin.com/company/lear-corporation/" TargetMode="External"/><Relationship Id="rId10" Type="http://schemas.openxmlformats.org/officeDocument/2006/relationships/hyperlink" Target="https://www.linkedin.com/company/nio%E8%94%9A%E6%9D%A5/" TargetMode="External"/><Relationship Id="rId31" Type="http://schemas.openxmlformats.org/officeDocument/2006/relationships/hyperlink" Target="https://www.linkedin.com/company/tvs-motor-company/" TargetMode="External"/><Relationship Id="rId44" Type="http://schemas.openxmlformats.org/officeDocument/2006/relationships/hyperlink" Target="https://www.linkedin.com/company/faurecia/" TargetMode="External"/><Relationship Id="rId52" Type="http://schemas.openxmlformats.org/officeDocument/2006/relationships/hyperlink" Target="https://www.linkedin.com/company/bosch-engineering-gmbh/?originalSubdomain=fr" TargetMode="External"/><Relationship Id="rId60" Type="http://schemas.openxmlformats.org/officeDocument/2006/relationships/hyperlink" Target="https://www.linkedin.com/company/exide-technologies/?originalSubdomain=fr" TargetMode="External"/><Relationship Id="rId65" Type="http://schemas.openxmlformats.org/officeDocument/2006/relationships/hyperlink" Target="https://www.linkedin.com/company/wabco/" TargetMode="External"/><Relationship Id="rId73" Type="http://schemas.openxmlformats.org/officeDocument/2006/relationships/hyperlink" Target="https://www.linkedin.com/company/randon-s.a./" TargetMode="External"/><Relationship Id="rId78" Type="http://schemas.openxmlformats.org/officeDocument/2006/relationships/hyperlink" Target="https://www.linkedin.com/company/zkw-group/" TargetMode="External"/><Relationship Id="rId4" Type="http://schemas.openxmlformats.org/officeDocument/2006/relationships/hyperlink" Target="https://www.linkedin.com/company/valeo/" TargetMode="External"/><Relationship Id="rId9" Type="http://schemas.openxmlformats.org/officeDocument/2006/relationships/hyperlink" Target="https://www.linkedin.com/company/royal-enfield/" TargetMode="External"/><Relationship Id="rId13" Type="http://schemas.openxmlformats.org/officeDocument/2006/relationships/hyperlink" Target="https://www.linkedin.com/company/daimler/?originalSubdomain=fr" TargetMode="External"/><Relationship Id="rId18" Type="http://schemas.openxmlformats.org/officeDocument/2006/relationships/hyperlink" Target="https://www.linkedin.com/company/goodyear/" TargetMode="External"/><Relationship Id="rId39" Type="http://schemas.openxmlformats.org/officeDocument/2006/relationships/hyperlink" Target="https://www.linkedin.com/company/euro-car-parts-ltd-/" TargetMode="External"/><Relationship Id="rId34" Type="http://schemas.openxmlformats.org/officeDocument/2006/relationships/hyperlink" Target="https://www.linkedin.com/company/jaguar-land-rover_1/" TargetMode="External"/><Relationship Id="rId50" Type="http://schemas.openxmlformats.org/officeDocument/2006/relationships/hyperlink" Target="https://www.linkedin.com/company/iav-gmbh/" TargetMode="External"/><Relationship Id="rId55" Type="http://schemas.openxmlformats.org/officeDocument/2006/relationships/hyperlink" Target="https://www.linkedin.com/company/seat-sa/" TargetMode="External"/><Relationship Id="rId76" Type="http://schemas.openxmlformats.org/officeDocument/2006/relationships/hyperlink" Target="https://www.linkedin.com/company/man-latin-america/" TargetMode="External"/><Relationship Id="rId7" Type="http://schemas.openxmlformats.org/officeDocument/2006/relationships/hyperlink" Target="https://www.linkedin.com/company/hyundai-motor-india-ltd/" TargetMode="External"/><Relationship Id="rId71" Type="http://schemas.openxmlformats.org/officeDocument/2006/relationships/hyperlink" Target="https://www.linkedin.com/company/veoneer/" TargetMode="External"/><Relationship Id="rId2" Type="http://schemas.openxmlformats.org/officeDocument/2006/relationships/hyperlink" Target="https://www.linkedin.com/company/general-motors/" TargetMode="External"/><Relationship Id="rId29" Type="http://schemas.openxmlformats.org/officeDocument/2006/relationships/hyperlink" Target="https://www.linkedin.com/company/mahindra-&amp;-mahindra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american-tire-distributors/" TargetMode="External"/><Relationship Id="rId21" Type="http://schemas.openxmlformats.org/officeDocument/2006/relationships/hyperlink" Target="https://www.linkedin.com/company/bmw/" TargetMode="External"/><Relationship Id="rId42" Type="http://schemas.openxmlformats.org/officeDocument/2006/relationships/hyperlink" Target="https://www.linkedin.com/company/bentley-motors-ltd/" TargetMode="External"/><Relationship Id="rId47" Type="http://schemas.openxmlformats.org/officeDocument/2006/relationships/hyperlink" Target="https://www.linkedin.com/company/chassis-brakes-international-group/" TargetMode="External"/><Relationship Id="rId63" Type="http://schemas.openxmlformats.org/officeDocument/2006/relationships/hyperlink" Target="https://www.linkedin.com/company/maier-s-coop/" TargetMode="External"/><Relationship Id="rId68" Type="http://schemas.openxmlformats.org/officeDocument/2006/relationships/hyperlink" Target="https://www.linkedin.com/company/scania/" TargetMode="External"/><Relationship Id="rId16" Type="http://schemas.openxmlformats.org/officeDocument/2006/relationships/hyperlink" Target="https://www.linkedin.com/company/harley-davidson-motor-company/" TargetMode="External"/><Relationship Id="rId11" Type="http://schemas.openxmlformats.org/officeDocument/2006/relationships/hyperlink" Target="https://www.linkedin.com/company/heromotocorp/" TargetMode="External"/><Relationship Id="rId24" Type="http://schemas.openxmlformats.org/officeDocument/2006/relationships/hyperlink" Target="https://www.linkedin.com/company/groupepsa/" TargetMode="External"/><Relationship Id="rId32" Type="http://schemas.openxmlformats.org/officeDocument/2006/relationships/hyperlink" Target="https://www.linkedin.com/company/force-motors/" TargetMode="External"/><Relationship Id="rId37" Type="http://schemas.openxmlformats.org/officeDocument/2006/relationships/hyperlink" Target="https://www.linkedin.com/company/pendragon-plc/" TargetMode="External"/><Relationship Id="rId40" Type="http://schemas.openxmlformats.org/officeDocument/2006/relationships/hyperlink" Target="https://www.linkedin.com/company/lookers-plc/" TargetMode="External"/><Relationship Id="rId45" Type="http://schemas.openxmlformats.org/officeDocument/2006/relationships/hyperlink" Target="https://www.linkedin.com/company/sogefi/" TargetMode="External"/><Relationship Id="rId53" Type="http://schemas.openxmlformats.org/officeDocument/2006/relationships/hyperlink" Target="https://www.linkedin.com/company/elektrobit-eb-automotive/" TargetMode="External"/><Relationship Id="rId58" Type="http://schemas.openxmlformats.org/officeDocument/2006/relationships/hyperlink" Target="https://www.linkedin.com/company/ficosa-international/" TargetMode="External"/><Relationship Id="rId66" Type="http://schemas.openxmlformats.org/officeDocument/2006/relationships/hyperlink" Target="https://www.linkedin.com/company/brembo-s-p-a/" TargetMode="External"/><Relationship Id="rId74" Type="http://schemas.openxmlformats.org/officeDocument/2006/relationships/hyperlink" Target="https://www.linkedin.com/company/hyundai-caoa-do-brasil/" TargetMode="External"/><Relationship Id="rId5" Type="http://schemas.openxmlformats.org/officeDocument/2006/relationships/hyperlink" Target="https://www.linkedin.com/company/tesla-motors/" TargetMode="External"/><Relationship Id="rId61" Type="http://schemas.openxmlformats.org/officeDocument/2006/relationships/hyperlink" Target="https://www.linkedin.com/company/msx-international/" TargetMode="External"/><Relationship Id="rId19" Type="http://schemas.openxmlformats.org/officeDocument/2006/relationships/hyperlink" Target="https://www.linkedin.com/company/pirelli/" TargetMode="External"/><Relationship Id="rId14" Type="http://schemas.openxmlformats.org/officeDocument/2006/relationships/hyperlink" Target="https://www.linkedin.com/company/aston-martin-lagonda-ltd/" TargetMode="External"/><Relationship Id="rId22" Type="http://schemas.openxmlformats.org/officeDocument/2006/relationships/hyperlink" Target="https://www.linkedin.com/company/nissan-motor-corporation/" TargetMode="External"/><Relationship Id="rId27" Type="http://schemas.openxmlformats.org/officeDocument/2006/relationships/hyperlink" Target="https://www.linkedin.com/company/faradayfuture/" TargetMode="External"/><Relationship Id="rId30" Type="http://schemas.openxmlformats.org/officeDocument/2006/relationships/hyperlink" Target="https://www.linkedin.com/company/ashok-leyland/?originalSubdomain=fr" TargetMode="External"/><Relationship Id="rId35" Type="http://schemas.openxmlformats.org/officeDocument/2006/relationships/hyperlink" Target="https://www.linkedin.com/company/sytner-group/" TargetMode="External"/><Relationship Id="rId43" Type="http://schemas.openxmlformats.org/officeDocument/2006/relationships/hyperlink" Target="https://www.linkedin.com/company/mclaren-group-ltd-/" TargetMode="External"/><Relationship Id="rId48" Type="http://schemas.openxmlformats.org/officeDocument/2006/relationships/hyperlink" Target="https://www.linkedin.com/company/continental/" TargetMode="External"/><Relationship Id="rId56" Type="http://schemas.openxmlformats.org/officeDocument/2006/relationships/hyperlink" Target="https://www.linkedin.com/company/gestamp/" TargetMode="External"/><Relationship Id="rId64" Type="http://schemas.openxmlformats.org/officeDocument/2006/relationships/hyperlink" Target="https://www.linkedin.com/company/zf-group/" TargetMode="External"/><Relationship Id="rId69" Type="http://schemas.openxmlformats.org/officeDocument/2006/relationships/hyperlink" Target="https://www.linkedin.com/company/cevt/" TargetMode="External"/><Relationship Id="rId77" Type="http://schemas.openxmlformats.org/officeDocument/2006/relationships/hyperlink" Target="https://www.linkedin.com/company/magna-international/" TargetMode="External"/><Relationship Id="rId8" Type="http://schemas.openxmlformats.org/officeDocument/2006/relationships/hyperlink" Target="https://www.linkedin.com/company/bajaj-auto-ltd/" TargetMode="External"/><Relationship Id="rId51" Type="http://schemas.openxmlformats.org/officeDocument/2006/relationships/hyperlink" Target="https://www.linkedin.com/company/edag/" TargetMode="External"/><Relationship Id="rId72" Type="http://schemas.openxmlformats.org/officeDocument/2006/relationships/hyperlink" Target="https://www.linkedin.com/company/daf-trucks/" TargetMode="External"/><Relationship Id="rId3" Type="http://schemas.openxmlformats.org/officeDocument/2006/relationships/hyperlink" Target="https://www.linkedin.com/company/renault/" TargetMode="External"/><Relationship Id="rId12" Type="http://schemas.openxmlformats.org/officeDocument/2006/relationships/hyperlink" Target="https://www.linkedin.com/company/ferrari/" TargetMode="External"/><Relationship Id="rId17" Type="http://schemas.openxmlformats.org/officeDocument/2006/relationships/hyperlink" Target="https://www.linkedin.com/company/bridgestone/?originalSubdomain=fr" TargetMode="External"/><Relationship Id="rId25" Type="http://schemas.openxmlformats.org/officeDocument/2006/relationships/hyperlink" Target="https://www.linkedin.com/company/adesa/" TargetMode="External"/><Relationship Id="rId33" Type="http://schemas.openxmlformats.org/officeDocument/2006/relationships/hyperlink" Target="https://www.linkedin.com/company/etbindia/" TargetMode="External"/><Relationship Id="rId38" Type="http://schemas.openxmlformats.org/officeDocument/2006/relationships/hyperlink" Target="https://www.linkedin.com/company/enterprise-rent-a-car/?originalSubdomain=fr" TargetMode="External"/><Relationship Id="rId46" Type="http://schemas.openxmlformats.org/officeDocument/2006/relationships/hyperlink" Target="https://www.linkedin.com/company/volvo-group/" TargetMode="External"/><Relationship Id="rId59" Type="http://schemas.openxmlformats.org/officeDocument/2006/relationships/hyperlink" Target="https://www.linkedin.com/company/srg-global-inc/" TargetMode="External"/><Relationship Id="rId67" Type="http://schemas.openxmlformats.org/officeDocument/2006/relationships/hyperlink" Target="https://www.linkedin.com/company/kirchhoff-group/" TargetMode="External"/><Relationship Id="rId20" Type="http://schemas.openxmlformats.org/officeDocument/2006/relationships/hyperlink" Target="https://www.linkedin.com/company/volkswagen-ag/" TargetMode="External"/><Relationship Id="rId41" Type="http://schemas.openxmlformats.org/officeDocument/2006/relationships/hyperlink" Target="https://www.linkedin.com/company/lookers-plc/" TargetMode="External"/><Relationship Id="rId54" Type="http://schemas.openxmlformats.org/officeDocument/2006/relationships/hyperlink" Target="https://www.linkedin.com/company/porsche-ag/" TargetMode="External"/><Relationship Id="rId62" Type="http://schemas.openxmlformats.org/officeDocument/2006/relationships/hyperlink" Target="https://www.linkedin.com/company/applus-idiada/" TargetMode="External"/><Relationship Id="rId70" Type="http://schemas.openxmlformats.org/officeDocument/2006/relationships/hyperlink" Target="https://www.linkedin.com/company/autoliv/" TargetMode="External"/><Relationship Id="rId75" Type="http://schemas.openxmlformats.org/officeDocument/2006/relationships/hyperlink" Target="https://www.linkedin.com/company/grupo-moura/" TargetMode="External"/><Relationship Id="rId1" Type="http://schemas.openxmlformats.org/officeDocument/2006/relationships/hyperlink" Target="https://www.linkedin.com/company/ford-motor-company/" TargetMode="External"/><Relationship Id="rId6" Type="http://schemas.openxmlformats.org/officeDocument/2006/relationships/hyperlink" Target="https://www.linkedin.com/company/fcagroup/" TargetMode="External"/><Relationship Id="rId15" Type="http://schemas.openxmlformats.org/officeDocument/2006/relationships/hyperlink" Target="https://www.linkedin.com/company/asbury-automotive-group/" TargetMode="External"/><Relationship Id="rId23" Type="http://schemas.openxmlformats.org/officeDocument/2006/relationships/hyperlink" Target="https://www.linkedin.com/company/michelin/" TargetMode="External"/><Relationship Id="rId28" Type="http://schemas.openxmlformats.org/officeDocument/2006/relationships/hyperlink" Target="https://www.linkedin.com/company/tata-motors/" TargetMode="External"/><Relationship Id="rId36" Type="http://schemas.openxmlformats.org/officeDocument/2006/relationships/hyperlink" Target="https://www.linkedin.com/company/evans-halshaw/" TargetMode="External"/><Relationship Id="rId49" Type="http://schemas.openxmlformats.org/officeDocument/2006/relationships/hyperlink" Target="https://www.linkedin.com/company/audi-ag/" TargetMode="External"/><Relationship Id="rId57" Type="http://schemas.openxmlformats.org/officeDocument/2006/relationships/hyperlink" Target="https://www.linkedin.com/company/lear-corporation/" TargetMode="External"/><Relationship Id="rId10" Type="http://schemas.openxmlformats.org/officeDocument/2006/relationships/hyperlink" Target="https://www.linkedin.com/company/nio%E8%94%9A%E6%9D%A5/" TargetMode="External"/><Relationship Id="rId31" Type="http://schemas.openxmlformats.org/officeDocument/2006/relationships/hyperlink" Target="https://www.linkedin.com/company/tvs-motor-company/" TargetMode="External"/><Relationship Id="rId44" Type="http://schemas.openxmlformats.org/officeDocument/2006/relationships/hyperlink" Target="https://www.linkedin.com/company/faurecia/" TargetMode="External"/><Relationship Id="rId52" Type="http://schemas.openxmlformats.org/officeDocument/2006/relationships/hyperlink" Target="https://www.linkedin.com/company/bosch-engineering-gmbh/?originalSubdomain=fr" TargetMode="External"/><Relationship Id="rId60" Type="http://schemas.openxmlformats.org/officeDocument/2006/relationships/hyperlink" Target="https://www.linkedin.com/company/exide-technologies/?originalSubdomain=fr" TargetMode="External"/><Relationship Id="rId65" Type="http://schemas.openxmlformats.org/officeDocument/2006/relationships/hyperlink" Target="https://www.linkedin.com/company/wabco/" TargetMode="External"/><Relationship Id="rId73" Type="http://schemas.openxmlformats.org/officeDocument/2006/relationships/hyperlink" Target="https://www.linkedin.com/company/randon-s.a./" TargetMode="External"/><Relationship Id="rId78" Type="http://schemas.openxmlformats.org/officeDocument/2006/relationships/hyperlink" Target="https://www.linkedin.com/company/zkw-group/" TargetMode="External"/><Relationship Id="rId4" Type="http://schemas.openxmlformats.org/officeDocument/2006/relationships/hyperlink" Target="https://www.linkedin.com/company/valeo/" TargetMode="External"/><Relationship Id="rId9" Type="http://schemas.openxmlformats.org/officeDocument/2006/relationships/hyperlink" Target="https://www.linkedin.com/company/royal-enfield/" TargetMode="External"/><Relationship Id="rId13" Type="http://schemas.openxmlformats.org/officeDocument/2006/relationships/hyperlink" Target="https://www.linkedin.com/company/daimler/?originalSubdomain=fr" TargetMode="External"/><Relationship Id="rId18" Type="http://schemas.openxmlformats.org/officeDocument/2006/relationships/hyperlink" Target="https://www.linkedin.com/company/goodyear/" TargetMode="External"/><Relationship Id="rId39" Type="http://schemas.openxmlformats.org/officeDocument/2006/relationships/hyperlink" Target="https://www.linkedin.com/company/euro-car-parts-ltd-/" TargetMode="External"/><Relationship Id="rId34" Type="http://schemas.openxmlformats.org/officeDocument/2006/relationships/hyperlink" Target="https://www.linkedin.com/company/jaguar-land-rover_1/" TargetMode="External"/><Relationship Id="rId50" Type="http://schemas.openxmlformats.org/officeDocument/2006/relationships/hyperlink" Target="https://www.linkedin.com/company/iav-gmbh/" TargetMode="External"/><Relationship Id="rId55" Type="http://schemas.openxmlformats.org/officeDocument/2006/relationships/hyperlink" Target="https://www.linkedin.com/company/seat-sa/" TargetMode="External"/><Relationship Id="rId76" Type="http://schemas.openxmlformats.org/officeDocument/2006/relationships/hyperlink" Target="https://www.linkedin.com/company/man-latin-america/" TargetMode="External"/><Relationship Id="rId7" Type="http://schemas.openxmlformats.org/officeDocument/2006/relationships/hyperlink" Target="https://www.linkedin.com/company/hyundai-motor-india-ltd/" TargetMode="External"/><Relationship Id="rId71" Type="http://schemas.openxmlformats.org/officeDocument/2006/relationships/hyperlink" Target="https://www.linkedin.com/company/veoneer/" TargetMode="External"/><Relationship Id="rId2" Type="http://schemas.openxmlformats.org/officeDocument/2006/relationships/hyperlink" Target="https://www.linkedin.com/company/general-motors/" TargetMode="External"/><Relationship Id="rId29" Type="http://schemas.openxmlformats.org/officeDocument/2006/relationships/hyperlink" Target="https://www.linkedin.com/company/mahindra-&amp;-mahindra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american-tire-distributors/" TargetMode="External"/><Relationship Id="rId21" Type="http://schemas.openxmlformats.org/officeDocument/2006/relationships/hyperlink" Target="https://www.linkedin.com/company/bmw/" TargetMode="External"/><Relationship Id="rId42" Type="http://schemas.openxmlformats.org/officeDocument/2006/relationships/hyperlink" Target="https://www.linkedin.com/company/bentley-motors-ltd/" TargetMode="External"/><Relationship Id="rId47" Type="http://schemas.openxmlformats.org/officeDocument/2006/relationships/hyperlink" Target="https://www.linkedin.com/company/chassis-brakes-international-group/" TargetMode="External"/><Relationship Id="rId63" Type="http://schemas.openxmlformats.org/officeDocument/2006/relationships/hyperlink" Target="https://www.linkedin.com/company/maier-s-coop/" TargetMode="External"/><Relationship Id="rId68" Type="http://schemas.openxmlformats.org/officeDocument/2006/relationships/hyperlink" Target="https://www.linkedin.com/company/scania/" TargetMode="External"/><Relationship Id="rId16" Type="http://schemas.openxmlformats.org/officeDocument/2006/relationships/hyperlink" Target="https://www.linkedin.com/company/harley-davidson-motor-company/" TargetMode="External"/><Relationship Id="rId11" Type="http://schemas.openxmlformats.org/officeDocument/2006/relationships/hyperlink" Target="https://www.linkedin.com/company/heromotocorp/" TargetMode="External"/><Relationship Id="rId24" Type="http://schemas.openxmlformats.org/officeDocument/2006/relationships/hyperlink" Target="https://www.linkedin.com/company/groupepsa/" TargetMode="External"/><Relationship Id="rId32" Type="http://schemas.openxmlformats.org/officeDocument/2006/relationships/hyperlink" Target="https://www.linkedin.com/company/force-motors/" TargetMode="External"/><Relationship Id="rId37" Type="http://schemas.openxmlformats.org/officeDocument/2006/relationships/hyperlink" Target="https://www.linkedin.com/company/pendragon-plc/" TargetMode="External"/><Relationship Id="rId40" Type="http://schemas.openxmlformats.org/officeDocument/2006/relationships/hyperlink" Target="https://www.linkedin.com/company/lookers-plc/" TargetMode="External"/><Relationship Id="rId45" Type="http://schemas.openxmlformats.org/officeDocument/2006/relationships/hyperlink" Target="https://www.linkedin.com/company/sogefi/" TargetMode="External"/><Relationship Id="rId53" Type="http://schemas.openxmlformats.org/officeDocument/2006/relationships/hyperlink" Target="https://www.linkedin.com/company/elektrobit-eb-automotive/" TargetMode="External"/><Relationship Id="rId58" Type="http://schemas.openxmlformats.org/officeDocument/2006/relationships/hyperlink" Target="https://www.linkedin.com/company/ficosa-international/" TargetMode="External"/><Relationship Id="rId66" Type="http://schemas.openxmlformats.org/officeDocument/2006/relationships/hyperlink" Target="https://www.linkedin.com/company/brembo-s-p-a/" TargetMode="External"/><Relationship Id="rId74" Type="http://schemas.openxmlformats.org/officeDocument/2006/relationships/hyperlink" Target="https://www.linkedin.com/company/hyundai-caoa-do-brasil/" TargetMode="External"/><Relationship Id="rId5" Type="http://schemas.openxmlformats.org/officeDocument/2006/relationships/hyperlink" Target="https://www.linkedin.com/company/tesla-motors/" TargetMode="External"/><Relationship Id="rId61" Type="http://schemas.openxmlformats.org/officeDocument/2006/relationships/hyperlink" Target="https://www.linkedin.com/company/msx-international/" TargetMode="External"/><Relationship Id="rId19" Type="http://schemas.openxmlformats.org/officeDocument/2006/relationships/hyperlink" Target="https://www.linkedin.com/company/pirelli/" TargetMode="External"/><Relationship Id="rId14" Type="http://schemas.openxmlformats.org/officeDocument/2006/relationships/hyperlink" Target="https://www.linkedin.com/company/aston-martin-lagonda-ltd/" TargetMode="External"/><Relationship Id="rId22" Type="http://schemas.openxmlformats.org/officeDocument/2006/relationships/hyperlink" Target="https://www.linkedin.com/company/nissan-motor-corporation/" TargetMode="External"/><Relationship Id="rId27" Type="http://schemas.openxmlformats.org/officeDocument/2006/relationships/hyperlink" Target="https://www.linkedin.com/company/faradayfuture/" TargetMode="External"/><Relationship Id="rId30" Type="http://schemas.openxmlformats.org/officeDocument/2006/relationships/hyperlink" Target="https://www.linkedin.com/company/ashok-leyland/?originalSubdomain=fr" TargetMode="External"/><Relationship Id="rId35" Type="http://schemas.openxmlformats.org/officeDocument/2006/relationships/hyperlink" Target="https://www.linkedin.com/company/sytner-group/" TargetMode="External"/><Relationship Id="rId43" Type="http://schemas.openxmlformats.org/officeDocument/2006/relationships/hyperlink" Target="https://www.linkedin.com/company/mclaren-group-ltd-/" TargetMode="External"/><Relationship Id="rId48" Type="http://schemas.openxmlformats.org/officeDocument/2006/relationships/hyperlink" Target="https://www.linkedin.com/company/continental/" TargetMode="External"/><Relationship Id="rId56" Type="http://schemas.openxmlformats.org/officeDocument/2006/relationships/hyperlink" Target="https://www.linkedin.com/company/gestamp/" TargetMode="External"/><Relationship Id="rId64" Type="http://schemas.openxmlformats.org/officeDocument/2006/relationships/hyperlink" Target="https://www.linkedin.com/company/zf-group/" TargetMode="External"/><Relationship Id="rId69" Type="http://schemas.openxmlformats.org/officeDocument/2006/relationships/hyperlink" Target="https://www.linkedin.com/company/cevt/" TargetMode="External"/><Relationship Id="rId77" Type="http://schemas.openxmlformats.org/officeDocument/2006/relationships/hyperlink" Target="https://www.linkedin.com/company/magna-international/" TargetMode="External"/><Relationship Id="rId8" Type="http://schemas.openxmlformats.org/officeDocument/2006/relationships/hyperlink" Target="https://www.linkedin.com/company/bajaj-auto-ltd/" TargetMode="External"/><Relationship Id="rId51" Type="http://schemas.openxmlformats.org/officeDocument/2006/relationships/hyperlink" Target="https://www.linkedin.com/company/edag/" TargetMode="External"/><Relationship Id="rId72" Type="http://schemas.openxmlformats.org/officeDocument/2006/relationships/hyperlink" Target="https://www.linkedin.com/company/daf-trucks/" TargetMode="External"/><Relationship Id="rId3" Type="http://schemas.openxmlformats.org/officeDocument/2006/relationships/hyperlink" Target="https://www.linkedin.com/company/renault/" TargetMode="External"/><Relationship Id="rId12" Type="http://schemas.openxmlformats.org/officeDocument/2006/relationships/hyperlink" Target="https://www.linkedin.com/company/ferrari/" TargetMode="External"/><Relationship Id="rId17" Type="http://schemas.openxmlformats.org/officeDocument/2006/relationships/hyperlink" Target="https://www.linkedin.com/company/bridgestone/?originalSubdomain=fr" TargetMode="External"/><Relationship Id="rId25" Type="http://schemas.openxmlformats.org/officeDocument/2006/relationships/hyperlink" Target="https://www.linkedin.com/company/adesa/" TargetMode="External"/><Relationship Id="rId33" Type="http://schemas.openxmlformats.org/officeDocument/2006/relationships/hyperlink" Target="https://www.linkedin.com/company/etbindia/" TargetMode="External"/><Relationship Id="rId38" Type="http://schemas.openxmlformats.org/officeDocument/2006/relationships/hyperlink" Target="https://www.linkedin.com/company/enterprise-rent-a-car/?originalSubdomain=fr" TargetMode="External"/><Relationship Id="rId46" Type="http://schemas.openxmlformats.org/officeDocument/2006/relationships/hyperlink" Target="https://www.linkedin.com/company/volvo-group/" TargetMode="External"/><Relationship Id="rId59" Type="http://schemas.openxmlformats.org/officeDocument/2006/relationships/hyperlink" Target="https://www.linkedin.com/company/srg-global-inc/" TargetMode="External"/><Relationship Id="rId67" Type="http://schemas.openxmlformats.org/officeDocument/2006/relationships/hyperlink" Target="https://www.linkedin.com/company/kirchhoff-group/" TargetMode="External"/><Relationship Id="rId20" Type="http://schemas.openxmlformats.org/officeDocument/2006/relationships/hyperlink" Target="https://www.linkedin.com/company/volkswagen-ag/" TargetMode="External"/><Relationship Id="rId41" Type="http://schemas.openxmlformats.org/officeDocument/2006/relationships/hyperlink" Target="https://www.linkedin.com/company/lookers-plc/" TargetMode="External"/><Relationship Id="rId54" Type="http://schemas.openxmlformats.org/officeDocument/2006/relationships/hyperlink" Target="https://www.linkedin.com/company/porsche-ag/" TargetMode="External"/><Relationship Id="rId62" Type="http://schemas.openxmlformats.org/officeDocument/2006/relationships/hyperlink" Target="https://www.linkedin.com/company/applus-idiada/" TargetMode="External"/><Relationship Id="rId70" Type="http://schemas.openxmlformats.org/officeDocument/2006/relationships/hyperlink" Target="https://www.linkedin.com/company/autoliv/" TargetMode="External"/><Relationship Id="rId75" Type="http://schemas.openxmlformats.org/officeDocument/2006/relationships/hyperlink" Target="https://www.linkedin.com/company/grupo-moura/" TargetMode="External"/><Relationship Id="rId1" Type="http://schemas.openxmlformats.org/officeDocument/2006/relationships/hyperlink" Target="https://www.linkedin.com/company/ford-motor-company/" TargetMode="External"/><Relationship Id="rId6" Type="http://schemas.openxmlformats.org/officeDocument/2006/relationships/hyperlink" Target="https://www.linkedin.com/company/fcagroup/" TargetMode="External"/><Relationship Id="rId15" Type="http://schemas.openxmlformats.org/officeDocument/2006/relationships/hyperlink" Target="https://www.linkedin.com/company/asbury-automotive-group/" TargetMode="External"/><Relationship Id="rId23" Type="http://schemas.openxmlformats.org/officeDocument/2006/relationships/hyperlink" Target="https://www.linkedin.com/company/michelin/" TargetMode="External"/><Relationship Id="rId28" Type="http://schemas.openxmlformats.org/officeDocument/2006/relationships/hyperlink" Target="https://www.linkedin.com/company/tata-motors/" TargetMode="External"/><Relationship Id="rId36" Type="http://schemas.openxmlformats.org/officeDocument/2006/relationships/hyperlink" Target="https://www.linkedin.com/company/evans-halshaw/" TargetMode="External"/><Relationship Id="rId49" Type="http://schemas.openxmlformats.org/officeDocument/2006/relationships/hyperlink" Target="https://www.linkedin.com/company/audi-ag/" TargetMode="External"/><Relationship Id="rId57" Type="http://schemas.openxmlformats.org/officeDocument/2006/relationships/hyperlink" Target="https://www.linkedin.com/company/lear-corporation/" TargetMode="External"/><Relationship Id="rId10" Type="http://schemas.openxmlformats.org/officeDocument/2006/relationships/hyperlink" Target="https://www.linkedin.com/company/nio%E8%94%9A%E6%9D%A5/" TargetMode="External"/><Relationship Id="rId31" Type="http://schemas.openxmlformats.org/officeDocument/2006/relationships/hyperlink" Target="https://www.linkedin.com/company/tvs-motor-company/" TargetMode="External"/><Relationship Id="rId44" Type="http://schemas.openxmlformats.org/officeDocument/2006/relationships/hyperlink" Target="https://www.linkedin.com/company/faurecia/" TargetMode="External"/><Relationship Id="rId52" Type="http://schemas.openxmlformats.org/officeDocument/2006/relationships/hyperlink" Target="https://www.linkedin.com/company/bosch-engineering-gmbh/?originalSubdomain=fr" TargetMode="External"/><Relationship Id="rId60" Type="http://schemas.openxmlformats.org/officeDocument/2006/relationships/hyperlink" Target="https://www.linkedin.com/company/exide-technologies/?originalSubdomain=fr" TargetMode="External"/><Relationship Id="rId65" Type="http://schemas.openxmlformats.org/officeDocument/2006/relationships/hyperlink" Target="https://www.linkedin.com/company/wabco/" TargetMode="External"/><Relationship Id="rId73" Type="http://schemas.openxmlformats.org/officeDocument/2006/relationships/hyperlink" Target="https://www.linkedin.com/company/randon-s.a./" TargetMode="External"/><Relationship Id="rId78" Type="http://schemas.openxmlformats.org/officeDocument/2006/relationships/hyperlink" Target="https://www.linkedin.com/company/zkw-group/" TargetMode="External"/><Relationship Id="rId4" Type="http://schemas.openxmlformats.org/officeDocument/2006/relationships/hyperlink" Target="https://www.linkedin.com/company/valeo/" TargetMode="External"/><Relationship Id="rId9" Type="http://schemas.openxmlformats.org/officeDocument/2006/relationships/hyperlink" Target="https://www.linkedin.com/company/royal-enfield/" TargetMode="External"/><Relationship Id="rId13" Type="http://schemas.openxmlformats.org/officeDocument/2006/relationships/hyperlink" Target="https://www.linkedin.com/company/daimler/?originalSubdomain=fr" TargetMode="External"/><Relationship Id="rId18" Type="http://schemas.openxmlformats.org/officeDocument/2006/relationships/hyperlink" Target="https://www.linkedin.com/company/goodyear/" TargetMode="External"/><Relationship Id="rId39" Type="http://schemas.openxmlformats.org/officeDocument/2006/relationships/hyperlink" Target="https://www.linkedin.com/company/euro-car-parts-ltd-/" TargetMode="External"/><Relationship Id="rId34" Type="http://schemas.openxmlformats.org/officeDocument/2006/relationships/hyperlink" Target="https://www.linkedin.com/company/jaguar-land-rover_1/" TargetMode="External"/><Relationship Id="rId50" Type="http://schemas.openxmlformats.org/officeDocument/2006/relationships/hyperlink" Target="https://www.linkedin.com/company/iav-gmbh/" TargetMode="External"/><Relationship Id="rId55" Type="http://schemas.openxmlformats.org/officeDocument/2006/relationships/hyperlink" Target="https://www.linkedin.com/company/seat-sa/" TargetMode="External"/><Relationship Id="rId76" Type="http://schemas.openxmlformats.org/officeDocument/2006/relationships/hyperlink" Target="https://www.linkedin.com/company/man-latin-america/" TargetMode="External"/><Relationship Id="rId7" Type="http://schemas.openxmlformats.org/officeDocument/2006/relationships/hyperlink" Target="https://www.linkedin.com/company/hyundai-motor-india-ltd/" TargetMode="External"/><Relationship Id="rId71" Type="http://schemas.openxmlformats.org/officeDocument/2006/relationships/hyperlink" Target="https://www.linkedin.com/company/veoneer/" TargetMode="External"/><Relationship Id="rId2" Type="http://schemas.openxmlformats.org/officeDocument/2006/relationships/hyperlink" Target="https://www.linkedin.com/company/general-motors/" TargetMode="External"/><Relationship Id="rId29" Type="http://schemas.openxmlformats.org/officeDocument/2006/relationships/hyperlink" Target="https://www.linkedin.com/company/mahindra-&amp;-mahindr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0EA4-8700-D147-B5E1-1228B606412F}">
  <dimension ref="D1:P9"/>
  <sheetViews>
    <sheetView tabSelected="1" workbookViewId="0">
      <selection activeCell="D19" sqref="D19"/>
    </sheetView>
  </sheetViews>
  <sheetFormatPr baseColWidth="10" defaultRowHeight="16" x14ac:dyDescent="0.2"/>
  <cols>
    <col min="4" max="4" width="76.33203125" customWidth="1"/>
  </cols>
  <sheetData>
    <row r="1" spans="4:16" ht="17" thickBot="1" x14ac:dyDescent="0.25"/>
    <row r="2" spans="4:16" ht="26" x14ac:dyDescent="0.3">
      <c r="D2" s="6" t="s">
        <v>5</v>
      </c>
    </row>
    <row r="3" spans="4:16" ht="21" x14ac:dyDescent="0.25">
      <c r="D3" s="7" t="s">
        <v>4</v>
      </c>
    </row>
    <row r="4" spans="4:16" ht="21" x14ac:dyDescent="0.25">
      <c r="D4" s="3"/>
    </row>
    <row r="5" spans="4:16" ht="26" x14ac:dyDescent="0.3">
      <c r="D5" s="5" t="s">
        <v>6</v>
      </c>
    </row>
    <row r="6" spans="4:16" ht="26" thickBot="1" x14ac:dyDescent="0.3">
      <c r="D6" s="4"/>
      <c r="E6" s="1"/>
    </row>
    <row r="7" spans="4:16" ht="22" x14ac:dyDescent="0.25">
      <c r="E7" s="2"/>
    </row>
    <row r="8" spans="4:16" ht="22" x14ac:dyDescent="0.25">
      <c r="E8" s="2"/>
    </row>
    <row r="9" spans="4:16" ht="25" x14ac:dyDescent="0.25">
      <c r="E9" s="1"/>
    </row>
  </sheetData>
  <hyperlinks>
    <hyperlink ref="D5" r:id="rId1" xr:uid="{08E597BE-1329-1E45-B50A-110172C59855}"/>
    <hyperlink ref="D2" r:id="rId2" xr:uid="{201957CC-9838-6449-B320-0D09A94789CC}"/>
  </hyperlinks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7AA8-638E-7A4A-9816-6B642067EF00}">
  <dimension ref="O4"/>
  <sheetViews>
    <sheetView topLeftCell="C3" workbookViewId="0">
      <selection activeCell="R41" sqref="R41"/>
    </sheetView>
  </sheetViews>
  <sheetFormatPr baseColWidth="10" defaultRowHeight="16" x14ac:dyDescent="0.2"/>
  <sheetData>
    <row r="4" spans="15:15" x14ac:dyDescent="0.2"/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6407-57DD-2945-9605-BBA778C2ABC0}">
  <dimension ref="A1:H104"/>
  <sheetViews>
    <sheetView workbookViewId="0">
      <selection activeCell="A2" sqref="A2"/>
    </sheetView>
  </sheetViews>
  <sheetFormatPr baseColWidth="10" defaultRowHeight="16" x14ac:dyDescent="0.2"/>
  <cols>
    <col min="1" max="1" width="67" customWidth="1"/>
    <col min="2" max="2" width="48.6640625" customWidth="1"/>
    <col min="3" max="3" width="27" customWidth="1"/>
    <col min="4" max="4" width="18" customWidth="1"/>
    <col min="5" max="5" width="21.6640625" customWidth="1"/>
    <col min="8" max="8" width="17.33203125" customWidth="1"/>
  </cols>
  <sheetData>
    <row r="1" spans="1:8" ht="21" x14ac:dyDescent="0.25">
      <c r="A1" s="36" t="s">
        <v>0</v>
      </c>
      <c r="B1" s="36" t="s">
        <v>1</v>
      </c>
      <c r="C1" s="36" t="s">
        <v>2</v>
      </c>
      <c r="D1" s="36" t="s">
        <v>3</v>
      </c>
      <c r="G1" s="44" t="s">
        <v>27</v>
      </c>
      <c r="H1" s="45" t="s">
        <v>138</v>
      </c>
    </row>
    <row r="2" spans="1:8" ht="21" x14ac:dyDescent="0.25">
      <c r="A2" s="25" t="s">
        <v>60</v>
      </c>
      <c r="B2" s="23" t="s">
        <v>76</v>
      </c>
      <c r="C2" s="23">
        <v>31973</v>
      </c>
      <c r="D2" s="24">
        <v>6</v>
      </c>
      <c r="G2" s="46">
        <v>6</v>
      </c>
      <c r="H2" s="47">
        <v>3</v>
      </c>
    </row>
    <row r="3" spans="1:8" ht="21" x14ac:dyDescent="0.25">
      <c r="A3" s="25" t="s">
        <v>67</v>
      </c>
      <c r="B3" s="23" t="s">
        <v>76</v>
      </c>
      <c r="C3" s="23">
        <v>2071</v>
      </c>
      <c r="D3" s="24">
        <v>6</v>
      </c>
      <c r="G3" s="46">
        <v>5</v>
      </c>
      <c r="H3" s="47">
        <v>1</v>
      </c>
    </row>
    <row r="4" spans="1:8" ht="21" x14ac:dyDescent="0.25">
      <c r="A4" s="25" t="s">
        <v>129</v>
      </c>
      <c r="B4" s="23" t="s">
        <v>76</v>
      </c>
      <c r="C4" s="26">
        <v>1466</v>
      </c>
      <c r="D4" s="27">
        <v>6</v>
      </c>
      <c r="G4" s="46">
        <v>4</v>
      </c>
      <c r="H4" s="47">
        <v>6</v>
      </c>
    </row>
    <row r="5" spans="1:8" ht="21" x14ac:dyDescent="0.25">
      <c r="A5" s="25" t="s">
        <v>69</v>
      </c>
      <c r="B5" s="23" t="s">
        <v>76</v>
      </c>
      <c r="C5" s="23">
        <v>6382</v>
      </c>
      <c r="D5" s="24">
        <v>5</v>
      </c>
      <c r="G5" s="46">
        <v>3</v>
      </c>
      <c r="H5" s="47">
        <v>10</v>
      </c>
    </row>
    <row r="6" spans="1:8" ht="21" x14ac:dyDescent="0.25">
      <c r="A6" s="25" t="s">
        <v>117</v>
      </c>
      <c r="B6" s="23" t="s">
        <v>76</v>
      </c>
      <c r="C6" s="26">
        <v>2931</v>
      </c>
      <c r="D6" s="27">
        <v>4</v>
      </c>
      <c r="G6" s="46">
        <v>2</v>
      </c>
      <c r="H6" s="47">
        <v>19</v>
      </c>
    </row>
    <row r="7" spans="1:8" ht="21" x14ac:dyDescent="0.25">
      <c r="A7" s="25" t="s">
        <v>58</v>
      </c>
      <c r="B7" s="23" t="s">
        <v>76</v>
      </c>
      <c r="C7" s="23">
        <v>168461</v>
      </c>
      <c r="D7" s="24">
        <v>4</v>
      </c>
      <c r="G7" s="46">
        <v>1</v>
      </c>
      <c r="H7" s="47">
        <v>12</v>
      </c>
    </row>
    <row r="8" spans="1:8" ht="21" x14ac:dyDescent="0.25">
      <c r="A8" s="25" t="s">
        <v>78</v>
      </c>
      <c r="B8" s="23" t="s">
        <v>76</v>
      </c>
      <c r="C8" s="26">
        <v>19199</v>
      </c>
      <c r="D8" s="27">
        <v>4</v>
      </c>
      <c r="G8" s="46">
        <v>0</v>
      </c>
      <c r="H8" s="47">
        <v>2</v>
      </c>
    </row>
    <row r="9" spans="1:8" ht="22" thickBot="1" x14ac:dyDescent="0.3">
      <c r="A9" s="25" t="s">
        <v>74</v>
      </c>
      <c r="B9" s="23" t="s">
        <v>76</v>
      </c>
      <c r="C9" s="28">
        <v>25387</v>
      </c>
      <c r="D9" s="24">
        <v>4</v>
      </c>
      <c r="G9" s="48"/>
      <c r="H9" s="49">
        <f>SUM(H2:H8)</f>
        <v>53</v>
      </c>
    </row>
    <row r="10" spans="1:8" ht="22" thickBot="1" x14ac:dyDescent="0.3">
      <c r="A10" s="25" t="s">
        <v>126</v>
      </c>
      <c r="B10" s="23" t="s">
        <v>76</v>
      </c>
      <c r="C10" s="26">
        <v>18177</v>
      </c>
      <c r="D10" s="27">
        <v>4</v>
      </c>
    </row>
    <row r="11" spans="1:8" ht="22" thickBot="1" x14ac:dyDescent="0.3">
      <c r="A11" s="25" t="s">
        <v>82</v>
      </c>
      <c r="B11" s="23" t="s">
        <v>76</v>
      </c>
      <c r="C11" s="26">
        <v>89984</v>
      </c>
      <c r="D11" s="27">
        <v>4</v>
      </c>
      <c r="G11" s="50" t="s">
        <v>139</v>
      </c>
      <c r="H11" s="51"/>
    </row>
    <row r="12" spans="1:8" ht="21" x14ac:dyDescent="0.25">
      <c r="A12" s="25" t="s">
        <v>106</v>
      </c>
      <c r="B12" s="23" t="s">
        <v>76</v>
      </c>
      <c r="C12" s="26">
        <v>11351</v>
      </c>
      <c r="D12" s="27">
        <v>3</v>
      </c>
    </row>
    <row r="13" spans="1:8" ht="21" x14ac:dyDescent="0.25">
      <c r="A13" s="9" t="s">
        <v>99</v>
      </c>
      <c r="B13" s="23" t="s">
        <v>76</v>
      </c>
      <c r="C13" s="26">
        <v>3097</v>
      </c>
      <c r="D13" s="27">
        <v>3</v>
      </c>
    </row>
    <row r="14" spans="1:8" ht="21" x14ac:dyDescent="0.25">
      <c r="A14" s="25" t="s">
        <v>75</v>
      </c>
      <c r="B14" s="23" t="s">
        <v>76</v>
      </c>
      <c r="C14" s="26">
        <v>56410</v>
      </c>
      <c r="D14" s="27">
        <v>3</v>
      </c>
    </row>
    <row r="15" spans="1:8" ht="21" x14ac:dyDescent="0.25">
      <c r="A15" s="25" t="s">
        <v>105</v>
      </c>
      <c r="B15" s="23" t="s">
        <v>76</v>
      </c>
      <c r="C15" s="26">
        <v>58528</v>
      </c>
      <c r="D15" s="27">
        <v>3</v>
      </c>
    </row>
    <row r="16" spans="1:8" ht="21" x14ac:dyDescent="0.25">
      <c r="A16" s="9" t="s">
        <v>130</v>
      </c>
      <c r="B16" s="23" t="s">
        <v>76</v>
      </c>
      <c r="C16" s="26">
        <v>3866</v>
      </c>
      <c r="D16" s="27">
        <v>3</v>
      </c>
    </row>
    <row r="17" spans="1:4" ht="21" x14ac:dyDescent="0.25">
      <c r="A17" s="25" t="s">
        <v>59</v>
      </c>
      <c r="B17" s="23" t="s">
        <v>76</v>
      </c>
      <c r="C17" s="23">
        <v>125118</v>
      </c>
      <c r="D17" s="24">
        <v>3</v>
      </c>
    </row>
    <row r="18" spans="1:4" ht="21" x14ac:dyDescent="0.25">
      <c r="A18" s="25" t="s">
        <v>92</v>
      </c>
      <c r="B18" s="23" t="s">
        <v>76</v>
      </c>
      <c r="C18" s="26">
        <v>29405</v>
      </c>
      <c r="D18" s="27">
        <v>3</v>
      </c>
    </row>
    <row r="19" spans="1:4" ht="21" x14ac:dyDescent="0.25">
      <c r="A19" s="25" t="s">
        <v>100</v>
      </c>
      <c r="B19" s="23" t="s">
        <v>76</v>
      </c>
      <c r="C19" s="26">
        <v>3461</v>
      </c>
      <c r="D19" s="27">
        <v>3</v>
      </c>
    </row>
    <row r="20" spans="1:4" ht="21" x14ac:dyDescent="0.25">
      <c r="A20" s="25" t="s">
        <v>79</v>
      </c>
      <c r="B20" s="23" t="s">
        <v>76</v>
      </c>
      <c r="C20" s="28">
        <v>29080</v>
      </c>
      <c r="D20" s="24">
        <v>3</v>
      </c>
    </row>
    <row r="21" spans="1:4" ht="21" x14ac:dyDescent="0.25">
      <c r="A21" s="25" t="s">
        <v>61</v>
      </c>
      <c r="B21" s="23" t="s">
        <v>76</v>
      </c>
      <c r="C21" s="23">
        <v>28210</v>
      </c>
      <c r="D21" s="24">
        <v>3</v>
      </c>
    </row>
    <row r="22" spans="1:4" ht="21" x14ac:dyDescent="0.25">
      <c r="A22" s="25" t="s">
        <v>119</v>
      </c>
      <c r="B22" s="23" t="s">
        <v>76</v>
      </c>
      <c r="C22" s="26">
        <v>1432</v>
      </c>
      <c r="D22" s="27">
        <v>2</v>
      </c>
    </row>
    <row r="23" spans="1:4" ht="21" x14ac:dyDescent="0.25">
      <c r="A23" s="25" t="s">
        <v>72</v>
      </c>
      <c r="B23" s="23" t="s">
        <v>76</v>
      </c>
      <c r="C23" s="23">
        <v>2578</v>
      </c>
      <c r="D23" s="24">
        <v>2</v>
      </c>
    </row>
    <row r="24" spans="1:4" ht="21" x14ac:dyDescent="0.25">
      <c r="A24" s="25" t="s">
        <v>128</v>
      </c>
      <c r="B24" s="23" t="s">
        <v>76</v>
      </c>
      <c r="C24" s="26">
        <v>12448</v>
      </c>
      <c r="D24" s="27">
        <v>2</v>
      </c>
    </row>
    <row r="25" spans="1:4" ht="21" x14ac:dyDescent="0.25">
      <c r="A25" s="25" t="s">
        <v>124</v>
      </c>
      <c r="B25" s="23" t="s">
        <v>76</v>
      </c>
      <c r="C25" s="26">
        <v>3102</v>
      </c>
      <c r="D25" s="27">
        <v>2</v>
      </c>
    </row>
    <row r="26" spans="1:4" ht="21" x14ac:dyDescent="0.25">
      <c r="A26" s="25" t="s">
        <v>77</v>
      </c>
      <c r="B26" s="23" t="s">
        <v>76</v>
      </c>
      <c r="C26" s="26">
        <v>13117</v>
      </c>
      <c r="D26" s="27">
        <v>2</v>
      </c>
    </row>
    <row r="27" spans="1:4" ht="21" x14ac:dyDescent="0.25">
      <c r="A27" s="9" t="s">
        <v>127</v>
      </c>
      <c r="B27" s="23" t="s">
        <v>76</v>
      </c>
      <c r="C27" s="26">
        <v>1477</v>
      </c>
      <c r="D27" s="27">
        <v>2</v>
      </c>
    </row>
    <row r="28" spans="1:4" ht="21" x14ac:dyDescent="0.25">
      <c r="A28" s="25" t="s">
        <v>101</v>
      </c>
      <c r="B28" s="23" t="s">
        <v>76</v>
      </c>
      <c r="C28" s="26">
        <v>27624</v>
      </c>
      <c r="D28" s="27">
        <v>2</v>
      </c>
    </row>
    <row r="29" spans="1:4" ht="21" x14ac:dyDescent="0.25">
      <c r="A29" s="25" t="s">
        <v>63</v>
      </c>
      <c r="B29" s="23" t="s">
        <v>76</v>
      </c>
      <c r="C29" s="23">
        <v>78574</v>
      </c>
      <c r="D29" s="24">
        <v>2</v>
      </c>
    </row>
    <row r="30" spans="1:4" ht="21" x14ac:dyDescent="0.25">
      <c r="A30" s="25" t="s">
        <v>73</v>
      </c>
      <c r="B30" s="23" t="s">
        <v>76</v>
      </c>
      <c r="C30" s="23">
        <v>8435</v>
      </c>
      <c r="D30" s="24">
        <v>2</v>
      </c>
    </row>
    <row r="31" spans="1:4" ht="21" x14ac:dyDescent="0.25">
      <c r="A31" s="25" t="s">
        <v>114</v>
      </c>
      <c r="B31" s="23" t="s">
        <v>76</v>
      </c>
      <c r="C31" s="26">
        <v>26010</v>
      </c>
      <c r="D31" s="27">
        <v>2</v>
      </c>
    </row>
    <row r="32" spans="1:4" ht="21" x14ac:dyDescent="0.25">
      <c r="A32" s="9" t="s">
        <v>135</v>
      </c>
      <c r="B32" s="23" t="s">
        <v>76</v>
      </c>
      <c r="C32" s="26">
        <v>25497</v>
      </c>
      <c r="D32" s="27">
        <v>2</v>
      </c>
    </row>
    <row r="33" spans="1:4" ht="21" x14ac:dyDescent="0.25">
      <c r="A33" s="9" t="s">
        <v>118</v>
      </c>
      <c r="B33" s="23" t="s">
        <v>76</v>
      </c>
      <c r="C33" s="26">
        <v>3217</v>
      </c>
      <c r="D33" s="27">
        <v>2</v>
      </c>
    </row>
    <row r="34" spans="1:4" ht="21" x14ac:dyDescent="0.25">
      <c r="A34" s="25" t="s">
        <v>80</v>
      </c>
      <c r="B34" s="23" t="s">
        <v>76</v>
      </c>
      <c r="C34" s="26">
        <v>34488</v>
      </c>
      <c r="D34" s="27">
        <v>2</v>
      </c>
    </row>
    <row r="35" spans="1:4" ht="21" x14ac:dyDescent="0.25">
      <c r="A35" s="25" t="s">
        <v>81</v>
      </c>
      <c r="B35" s="23" t="s">
        <v>76</v>
      </c>
      <c r="C35" s="26">
        <v>10409</v>
      </c>
      <c r="D35" s="27">
        <v>2</v>
      </c>
    </row>
    <row r="36" spans="1:4" ht="21" x14ac:dyDescent="0.25">
      <c r="A36" s="25" t="s">
        <v>112</v>
      </c>
      <c r="B36" s="23" t="s">
        <v>76</v>
      </c>
      <c r="C36" s="26">
        <v>4813</v>
      </c>
      <c r="D36" s="27">
        <v>2</v>
      </c>
    </row>
    <row r="37" spans="1:4" ht="21" x14ac:dyDescent="0.25">
      <c r="A37" s="25" t="s">
        <v>98</v>
      </c>
      <c r="B37" s="23" t="s">
        <v>76</v>
      </c>
      <c r="C37" s="26">
        <v>2479</v>
      </c>
      <c r="D37" s="27">
        <v>2</v>
      </c>
    </row>
    <row r="38" spans="1:4" ht="21" x14ac:dyDescent="0.25">
      <c r="A38" s="25" t="s">
        <v>103</v>
      </c>
      <c r="B38" s="23" t="s">
        <v>76</v>
      </c>
      <c r="C38" s="26">
        <v>49415</v>
      </c>
      <c r="D38" s="27">
        <v>2</v>
      </c>
    </row>
    <row r="39" spans="1:4" ht="21" x14ac:dyDescent="0.25">
      <c r="A39" s="25" t="s">
        <v>121</v>
      </c>
      <c r="B39" s="23" t="s">
        <v>76</v>
      </c>
      <c r="C39" s="26">
        <v>31922</v>
      </c>
      <c r="D39" s="27">
        <v>2</v>
      </c>
    </row>
    <row r="40" spans="1:4" ht="21" x14ac:dyDescent="0.25">
      <c r="A40" s="9" t="s">
        <v>136</v>
      </c>
      <c r="B40" s="23" t="s">
        <v>76</v>
      </c>
      <c r="C40" s="26">
        <v>908</v>
      </c>
      <c r="D40" s="27">
        <v>2</v>
      </c>
    </row>
    <row r="41" spans="1:4" ht="21" x14ac:dyDescent="0.25">
      <c r="A41" s="25" t="s">
        <v>83</v>
      </c>
      <c r="B41" s="23" t="s">
        <v>76</v>
      </c>
      <c r="C41" s="26">
        <v>3667</v>
      </c>
      <c r="D41" s="27">
        <v>1</v>
      </c>
    </row>
    <row r="42" spans="1:4" ht="21" x14ac:dyDescent="0.25">
      <c r="A42" s="25" t="s">
        <v>65</v>
      </c>
      <c r="B42" s="23" t="s">
        <v>76</v>
      </c>
      <c r="C42" s="23">
        <v>8097</v>
      </c>
      <c r="D42" s="24">
        <v>1</v>
      </c>
    </row>
    <row r="43" spans="1:4" ht="21" x14ac:dyDescent="0.25">
      <c r="A43" s="25" t="s">
        <v>108</v>
      </c>
      <c r="B43" s="23" t="s">
        <v>76</v>
      </c>
      <c r="C43" s="26">
        <v>1927</v>
      </c>
      <c r="D43" s="27">
        <v>1</v>
      </c>
    </row>
    <row r="44" spans="1:4" ht="21" x14ac:dyDescent="0.25">
      <c r="A44" s="9" t="s">
        <v>90</v>
      </c>
      <c r="B44" s="23" t="s">
        <v>76</v>
      </c>
      <c r="C44" s="10">
        <v>3427</v>
      </c>
      <c r="D44" s="11">
        <v>1</v>
      </c>
    </row>
    <row r="45" spans="1:4" ht="21" x14ac:dyDescent="0.25">
      <c r="A45" s="25" t="s">
        <v>113</v>
      </c>
      <c r="B45" s="23" t="s">
        <v>76</v>
      </c>
      <c r="C45" s="26">
        <v>8357</v>
      </c>
      <c r="D45" s="27">
        <v>1</v>
      </c>
    </row>
    <row r="46" spans="1:4" ht="21" x14ac:dyDescent="0.25">
      <c r="A46" s="25" t="s">
        <v>68</v>
      </c>
      <c r="B46" s="23" t="s">
        <v>76</v>
      </c>
      <c r="C46" s="23">
        <v>8305</v>
      </c>
      <c r="D46" s="24">
        <v>1</v>
      </c>
    </row>
    <row r="47" spans="1:4" ht="21" x14ac:dyDescent="0.25">
      <c r="A47" s="25" t="s">
        <v>120</v>
      </c>
      <c r="B47" s="23" t="s">
        <v>76</v>
      </c>
      <c r="C47" s="26">
        <v>437</v>
      </c>
      <c r="D47" s="27">
        <v>1</v>
      </c>
    </row>
    <row r="48" spans="1:4" ht="21" x14ac:dyDescent="0.25">
      <c r="A48" s="25" t="s">
        <v>66</v>
      </c>
      <c r="B48" s="23" t="s">
        <v>76</v>
      </c>
      <c r="C48" s="23">
        <v>4823</v>
      </c>
      <c r="D48" s="24">
        <v>1</v>
      </c>
    </row>
    <row r="49" spans="1:4" ht="21" x14ac:dyDescent="0.25">
      <c r="A49" s="25" t="s">
        <v>102</v>
      </c>
      <c r="B49" s="23" t="s">
        <v>76</v>
      </c>
      <c r="C49" s="26">
        <v>1851</v>
      </c>
      <c r="D49" s="27">
        <v>1</v>
      </c>
    </row>
    <row r="50" spans="1:4" ht="21" x14ac:dyDescent="0.25">
      <c r="A50" s="25" t="s">
        <v>116</v>
      </c>
      <c r="B50" s="23" t="s">
        <v>76</v>
      </c>
      <c r="C50" s="26">
        <v>1794</v>
      </c>
      <c r="D50" s="27">
        <v>1</v>
      </c>
    </row>
    <row r="51" spans="1:4" ht="21" x14ac:dyDescent="0.25">
      <c r="A51" s="25" t="s">
        <v>86</v>
      </c>
      <c r="B51" s="23" t="s">
        <v>76</v>
      </c>
      <c r="C51" s="26">
        <v>33378</v>
      </c>
      <c r="D51" s="27">
        <v>1</v>
      </c>
    </row>
    <row r="52" spans="1:4" ht="21" x14ac:dyDescent="0.25">
      <c r="A52" s="25" t="s">
        <v>122</v>
      </c>
      <c r="B52" s="23" t="s">
        <v>76</v>
      </c>
      <c r="C52" s="26">
        <v>4938</v>
      </c>
      <c r="D52" s="27">
        <v>1</v>
      </c>
    </row>
    <row r="53" spans="1:4" ht="21" x14ac:dyDescent="0.25">
      <c r="A53" s="25" t="s">
        <v>95</v>
      </c>
      <c r="B53" s="23" t="s">
        <v>76</v>
      </c>
      <c r="C53" s="26">
        <v>31958</v>
      </c>
      <c r="D53" s="27">
        <v>0</v>
      </c>
    </row>
    <row r="54" spans="1:4" ht="21" x14ac:dyDescent="0.25">
      <c r="A54" s="25" t="s">
        <v>123</v>
      </c>
      <c r="B54" s="23" t="s">
        <v>76</v>
      </c>
      <c r="C54" s="26">
        <v>3138</v>
      </c>
      <c r="D54" s="27">
        <v>0</v>
      </c>
    </row>
    <row r="55" spans="1:4" ht="21" x14ac:dyDescent="0.25">
      <c r="A55" s="9"/>
      <c r="B55" s="29"/>
      <c r="C55" s="26">
        <f>SUM(C2:C54)</f>
        <v>1168599</v>
      </c>
      <c r="D55" s="40">
        <f>AVERAGE(D2:D54)</f>
        <v>2.3962264150943398</v>
      </c>
    </row>
    <row r="56" spans="1:4" ht="21" x14ac:dyDescent="0.25">
      <c r="A56" s="37"/>
      <c r="B56" s="29"/>
      <c r="C56" s="39"/>
      <c r="D56" s="38"/>
    </row>
    <row r="57" spans="1:4" ht="21" x14ac:dyDescent="0.25">
      <c r="A57" s="32" t="s">
        <v>70</v>
      </c>
      <c r="B57" s="29" t="s">
        <v>76</v>
      </c>
      <c r="C57" s="8">
        <v>34653</v>
      </c>
      <c r="D57" s="27"/>
    </row>
    <row r="58" spans="1:4" ht="21" x14ac:dyDescent="0.25">
      <c r="A58" s="32" t="s">
        <v>62</v>
      </c>
      <c r="B58" s="29" t="s">
        <v>76</v>
      </c>
      <c r="C58" s="8">
        <v>25740</v>
      </c>
      <c r="D58" s="27"/>
    </row>
    <row r="59" spans="1:4" ht="21" x14ac:dyDescent="0.25">
      <c r="A59" s="32" t="s">
        <v>87</v>
      </c>
      <c r="B59" s="29" t="s">
        <v>76</v>
      </c>
      <c r="C59" s="8">
        <v>18742</v>
      </c>
      <c r="D59" s="27"/>
    </row>
    <row r="60" spans="1:4" ht="21" x14ac:dyDescent="0.25">
      <c r="A60" s="32" t="s">
        <v>88</v>
      </c>
      <c r="B60" s="29" t="s">
        <v>76</v>
      </c>
      <c r="C60" s="8">
        <v>11345</v>
      </c>
      <c r="D60" s="27"/>
    </row>
    <row r="61" spans="1:4" ht="21" x14ac:dyDescent="0.25">
      <c r="A61" s="32" t="s">
        <v>111</v>
      </c>
      <c r="B61" s="29" t="s">
        <v>76</v>
      </c>
      <c r="C61" s="8">
        <v>8925</v>
      </c>
      <c r="D61" s="14"/>
    </row>
    <row r="62" spans="1:4" ht="21" x14ac:dyDescent="0.25">
      <c r="A62" s="32" t="s">
        <v>64</v>
      </c>
      <c r="B62" s="29" t="s">
        <v>76</v>
      </c>
      <c r="C62" s="8">
        <v>7714</v>
      </c>
      <c r="D62" s="27"/>
    </row>
    <row r="63" spans="1:4" ht="21" x14ac:dyDescent="0.25">
      <c r="A63" s="32" t="s">
        <v>89</v>
      </c>
      <c r="B63" s="29" t="s">
        <v>76</v>
      </c>
      <c r="C63" s="8">
        <v>6724</v>
      </c>
      <c r="D63" s="27"/>
    </row>
    <row r="64" spans="1:4" ht="21" x14ac:dyDescent="0.25">
      <c r="A64" s="32" t="s">
        <v>91</v>
      </c>
      <c r="B64" s="29" t="s">
        <v>76</v>
      </c>
      <c r="C64" s="8">
        <v>2561</v>
      </c>
      <c r="D64" s="27"/>
    </row>
    <row r="65" spans="1:4" ht="21" x14ac:dyDescent="0.25">
      <c r="A65" s="33" t="s">
        <v>115</v>
      </c>
      <c r="B65" s="29" t="s">
        <v>76</v>
      </c>
      <c r="C65" s="30">
        <v>2394</v>
      </c>
      <c r="D65" s="31"/>
    </row>
    <row r="66" spans="1:4" ht="21" x14ac:dyDescent="0.25">
      <c r="A66" s="33" t="s">
        <v>96</v>
      </c>
      <c r="B66" s="29" t="s">
        <v>76</v>
      </c>
      <c r="C66" s="30">
        <v>2376</v>
      </c>
      <c r="D66" s="31"/>
    </row>
    <row r="67" spans="1:4" ht="21" x14ac:dyDescent="0.25">
      <c r="A67" s="32" t="s">
        <v>71</v>
      </c>
      <c r="B67" s="29" t="s">
        <v>76</v>
      </c>
      <c r="C67" s="8">
        <v>2250</v>
      </c>
      <c r="D67" s="31"/>
    </row>
    <row r="68" spans="1:4" ht="21" x14ac:dyDescent="0.25">
      <c r="A68" s="33" t="s">
        <v>84</v>
      </c>
      <c r="B68" s="29" t="s">
        <v>76</v>
      </c>
      <c r="C68" s="30">
        <v>2202</v>
      </c>
      <c r="D68" s="31"/>
    </row>
    <row r="69" spans="1:4" ht="21" x14ac:dyDescent="0.25">
      <c r="A69" s="32" t="s">
        <v>93</v>
      </c>
      <c r="B69" s="29" t="s">
        <v>76</v>
      </c>
      <c r="C69" s="8">
        <v>1762</v>
      </c>
      <c r="D69" s="31"/>
    </row>
    <row r="70" spans="1:4" ht="21" x14ac:dyDescent="0.25">
      <c r="A70" s="32" t="s">
        <v>107</v>
      </c>
      <c r="B70" s="29" t="s">
        <v>76</v>
      </c>
      <c r="C70" s="8">
        <v>1750</v>
      </c>
      <c r="D70" s="8"/>
    </row>
    <row r="71" spans="1:4" ht="21" x14ac:dyDescent="0.25">
      <c r="A71" s="33" t="s">
        <v>131</v>
      </c>
      <c r="B71" s="29" t="s">
        <v>76</v>
      </c>
      <c r="C71" s="30">
        <v>1677</v>
      </c>
      <c r="D71" s="8"/>
    </row>
    <row r="72" spans="1:4" ht="21" x14ac:dyDescent="0.25">
      <c r="A72" s="33" t="s">
        <v>97</v>
      </c>
      <c r="B72" s="29" t="s">
        <v>76</v>
      </c>
      <c r="C72" s="30">
        <v>1638</v>
      </c>
      <c r="D72" s="8"/>
    </row>
    <row r="73" spans="1:4" ht="21" x14ac:dyDescent="0.25">
      <c r="A73" s="33" t="s">
        <v>132</v>
      </c>
      <c r="B73" s="29" t="s">
        <v>76</v>
      </c>
      <c r="C73" s="30">
        <v>1618</v>
      </c>
      <c r="D73" s="8"/>
    </row>
    <row r="74" spans="1:4" ht="21" x14ac:dyDescent="0.25">
      <c r="A74" s="32" t="s">
        <v>133</v>
      </c>
      <c r="B74" s="29" t="s">
        <v>76</v>
      </c>
      <c r="C74" s="30">
        <v>1525</v>
      </c>
      <c r="D74" s="8"/>
    </row>
    <row r="75" spans="1:4" ht="21" x14ac:dyDescent="0.25">
      <c r="A75" s="33" t="s">
        <v>94</v>
      </c>
      <c r="B75" s="29" t="s">
        <v>76</v>
      </c>
      <c r="C75" s="30">
        <v>1456</v>
      </c>
      <c r="D75" s="8"/>
    </row>
    <row r="76" spans="1:4" ht="21" x14ac:dyDescent="0.25">
      <c r="A76" s="32" t="s">
        <v>110</v>
      </c>
      <c r="B76" s="29" t="s">
        <v>76</v>
      </c>
      <c r="C76" s="8">
        <v>1328</v>
      </c>
      <c r="D76" s="8"/>
    </row>
    <row r="77" spans="1:4" ht="21" x14ac:dyDescent="0.25">
      <c r="A77" s="32" t="s">
        <v>104</v>
      </c>
      <c r="B77" s="29" t="s">
        <v>76</v>
      </c>
      <c r="C77" s="30">
        <v>1309</v>
      </c>
      <c r="D77" s="8"/>
    </row>
    <row r="78" spans="1:4" ht="21" x14ac:dyDescent="0.25">
      <c r="A78" s="32" t="s">
        <v>134</v>
      </c>
      <c r="B78" s="29" t="s">
        <v>76</v>
      </c>
      <c r="C78" s="30">
        <v>1277</v>
      </c>
      <c r="D78" s="8"/>
    </row>
    <row r="79" spans="1:4" ht="21" x14ac:dyDescent="0.25">
      <c r="A79" s="32" t="s">
        <v>85</v>
      </c>
      <c r="B79" s="29" t="s">
        <v>76</v>
      </c>
      <c r="C79" s="8">
        <v>1014</v>
      </c>
      <c r="D79" s="8"/>
    </row>
    <row r="80" spans="1:4" ht="21" x14ac:dyDescent="0.25">
      <c r="A80" s="32" t="s">
        <v>109</v>
      </c>
      <c r="B80" s="29" t="s">
        <v>76</v>
      </c>
      <c r="C80" s="30">
        <v>904</v>
      </c>
      <c r="D80" s="8"/>
    </row>
    <row r="81" spans="1:4" ht="21" x14ac:dyDescent="0.25">
      <c r="A81" s="32" t="s">
        <v>125</v>
      </c>
      <c r="B81" s="29" t="s">
        <v>76</v>
      </c>
      <c r="C81" s="8">
        <v>280</v>
      </c>
      <c r="D81" s="8"/>
    </row>
    <row r="82" spans="1:4" ht="21" x14ac:dyDescent="0.25">
      <c r="A82" s="35"/>
      <c r="B82" s="23"/>
      <c r="C82" s="26">
        <f>SUM(C57:C81)</f>
        <v>143164</v>
      </c>
      <c r="D82" s="27"/>
    </row>
    <row r="83" spans="1:4" ht="21" x14ac:dyDescent="0.25">
      <c r="A83" s="35"/>
      <c r="B83" s="23"/>
      <c r="C83" s="26"/>
      <c r="D83" s="27"/>
    </row>
    <row r="84" spans="1:4" ht="21" x14ac:dyDescent="0.25">
      <c r="A84" s="35"/>
      <c r="B84" s="23"/>
      <c r="C84" s="26"/>
      <c r="D84" s="27"/>
    </row>
    <row r="85" spans="1:4" ht="21" x14ac:dyDescent="0.25">
      <c r="A85" s="35"/>
      <c r="B85" s="23"/>
      <c r="C85" s="26"/>
      <c r="D85" s="27"/>
    </row>
    <row r="86" spans="1:4" ht="21" x14ac:dyDescent="0.25">
      <c r="A86" s="35"/>
      <c r="B86" s="23"/>
      <c r="C86" s="26"/>
      <c r="D86" s="27"/>
    </row>
    <row r="87" spans="1:4" ht="21" x14ac:dyDescent="0.25">
      <c r="A87" s="35"/>
      <c r="B87" s="23"/>
      <c r="C87" s="26"/>
      <c r="D87" s="27"/>
    </row>
    <row r="88" spans="1:4" ht="21" x14ac:dyDescent="0.25">
      <c r="A88" s="35"/>
      <c r="B88" s="23"/>
      <c r="C88" s="26"/>
      <c r="D88" s="27"/>
    </row>
    <row r="89" spans="1:4" ht="21" x14ac:dyDescent="0.25">
      <c r="A89" s="35"/>
      <c r="B89" s="23"/>
      <c r="C89" s="26"/>
      <c r="D89" s="27"/>
    </row>
    <row r="90" spans="1:4" ht="21" x14ac:dyDescent="0.25">
      <c r="A90" s="33"/>
      <c r="B90" s="29"/>
      <c r="C90" s="30"/>
      <c r="D90" s="8"/>
    </row>
    <row r="91" spans="1:4" ht="21" x14ac:dyDescent="0.25">
      <c r="A91" s="17"/>
      <c r="B91" s="17"/>
      <c r="C91" s="17"/>
      <c r="D91" s="17"/>
    </row>
    <row r="92" spans="1:4" ht="21" x14ac:dyDescent="0.25">
      <c r="A92" s="17"/>
      <c r="B92" s="17"/>
      <c r="C92" s="17"/>
      <c r="D92" s="17"/>
    </row>
    <row r="93" spans="1:4" ht="21" x14ac:dyDescent="0.25">
      <c r="A93" s="17"/>
      <c r="B93" s="17"/>
      <c r="C93" s="17"/>
      <c r="D93" s="17"/>
    </row>
    <row r="94" spans="1:4" ht="21" x14ac:dyDescent="0.25">
      <c r="A94" s="17"/>
      <c r="B94" s="17"/>
      <c r="C94" s="17"/>
      <c r="D94" s="17"/>
    </row>
    <row r="95" spans="1:4" ht="21" x14ac:dyDescent="0.25">
      <c r="A95" s="17"/>
      <c r="B95" s="17"/>
      <c r="C95" s="17"/>
      <c r="D95" s="17"/>
    </row>
    <row r="96" spans="1:4" ht="21" x14ac:dyDescent="0.25">
      <c r="A96" s="17"/>
      <c r="B96" s="17"/>
      <c r="C96" s="17"/>
      <c r="D96" s="17"/>
    </row>
    <row r="97" spans="1:4" ht="21" x14ac:dyDescent="0.25">
      <c r="A97" s="17"/>
      <c r="B97" s="17"/>
      <c r="C97" s="17"/>
      <c r="D97" s="17"/>
    </row>
    <row r="98" spans="1:4" ht="21" x14ac:dyDescent="0.25">
      <c r="A98" s="17"/>
      <c r="B98" s="17"/>
      <c r="C98" s="17"/>
      <c r="D98" s="17"/>
    </row>
    <row r="99" spans="1:4" ht="21" x14ac:dyDescent="0.25">
      <c r="A99" s="17"/>
      <c r="B99" s="17"/>
      <c r="C99" s="17"/>
      <c r="D99" s="17"/>
    </row>
    <row r="100" spans="1:4" ht="21" x14ac:dyDescent="0.25">
      <c r="A100" s="17"/>
      <c r="B100" s="17"/>
      <c r="C100" s="17"/>
      <c r="D100" s="17"/>
    </row>
    <row r="101" spans="1:4" ht="21" x14ac:dyDescent="0.25">
      <c r="A101" s="17"/>
      <c r="B101" s="17"/>
      <c r="C101" s="17"/>
      <c r="D101" s="17"/>
    </row>
    <row r="102" spans="1:4" ht="21" x14ac:dyDescent="0.25">
      <c r="A102" s="17"/>
      <c r="B102" s="17"/>
      <c r="C102" s="17"/>
      <c r="D102" s="17"/>
    </row>
    <row r="103" spans="1:4" ht="21" x14ac:dyDescent="0.25">
      <c r="A103" s="17"/>
      <c r="B103" s="17"/>
      <c r="C103" s="17"/>
      <c r="D103" s="17"/>
    </row>
    <row r="104" spans="1:4" ht="21" x14ac:dyDescent="0.25">
      <c r="A104" s="17"/>
      <c r="B104" s="17"/>
      <c r="C104" s="17"/>
      <c r="D104" s="17"/>
    </row>
  </sheetData>
  <sortState ref="A57:C81">
    <sortCondition descending="1" ref="C57:C81"/>
  </sortState>
  <mergeCells count="1">
    <mergeCell ref="G11:H11"/>
  </mergeCells>
  <hyperlinks>
    <hyperlink ref="A7" r:id="rId1" xr:uid="{E53C021C-B15C-0741-BC3B-3799D4DA2AC3}"/>
    <hyperlink ref="A17" r:id="rId2" xr:uid="{1EF9440F-CDA9-2446-97D7-E1FC31F8FAE8}"/>
    <hyperlink ref="A2" r:id="rId3" xr:uid="{559B7BB2-F826-DA4E-AF0D-4B0EC000F113}"/>
    <hyperlink ref="A21" r:id="rId4" xr:uid="{7B09D2E5-13C6-AA46-980E-9AE776A559D1}"/>
    <hyperlink ref="A58" r:id="rId5" xr:uid="{7B386A8A-957A-0449-8F36-4F17C250629C}"/>
    <hyperlink ref="A29" r:id="rId6" display="FCA Fiat Chrysler " xr:uid="{38E60DA7-25DD-CD4F-AA72-146CDAE2765D}"/>
    <hyperlink ref="A62" r:id="rId7" xr:uid="{99036D5F-1525-9E4C-96D0-B32C61CCAAFB}"/>
    <hyperlink ref="A42" r:id="rId8" xr:uid="{095A15F9-7B81-F341-826C-A9C773D344B6}"/>
    <hyperlink ref="A48" r:id="rId9" xr:uid="{3CD7AE04-F862-C849-A071-DED4C8D47AC4}"/>
    <hyperlink ref="A3" r:id="rId10" xr:uid="{60FE679B-0AD0-6542-B091-2A05F63A7C45}"/>
    <hyperlink ref="A46" r:id="rId11" xr:uid="{01376EF9-21F5-524E-B5DF-367770370326}"/>
    <hyperlink ref="A5" r:id="rId12" xr:uid="{F0592C95-DEC8-CF47-A17E-63ECEE862DD7}"/>
    <hyperlink ref="A57" r:id="rId13" xr:uid="{4BE2503B-75D2-B645-952E-4F069220FE72}"/>
    <hyperlink ref="A67" r:id="rId14" xr:uid="{B1FF72DC-823F-5740-826C-120664EDF17C}"/>
    <hyperlink ref="A23" r:id="rId15" xr:uid="{B0F57FFF-0210-CC4F-8498-A344BA7910E2}"/>
    <hyperlink ref="A30" r:id="rId16" xr:uid="{EA58165F-7111-6142-AD7A-90CE4ED23EC2}"/>
    <hyperlink ref="A26" r:id="rId17" xr:uid="{88487AD3-6B33-394D-A4A8-04E9DDAED19D}"/>
    <hyperlink ref="A8" r:id="rId18" xr:uid="{F41EEAC3-B56B-5F4E-BD80-FE9D50EA653E}"/>
    <hyperlink ref="A35" r:id="rId19" xr:uid="{83F7D8D7-10F2-F74C-B9DB-A8A0FFDA1C9D}"/>
    <hyperlink ref="A11" r:id="rId20" xr:uid="{C230DBA6-75A3-F644-891E-1050603F5F93}"/>
    <hyperlink ref="A14" r:id="rId21" xr:uid="{C7CF09AC-4A38-F34A-A316-76C2CA00D14D}"/>
    <hyperlink ref="A34" r:id="rId22" xr:uid="{3C8D8A86-7F2C-274B-9AC7-F682065C8786}"/>
    <hyperlink ref="A20" r:id="rId23" xr:uid="{9A0262F9-A533-E046-9CE9-61BB694C145E}"/>
    <hyperlink ref="A9" r:id="rId24" xr:uid="{2B89B103-C9E6-114E-AA4C-1FF4F3657C62}"/>
    <hyperlink ref="A41:B41" r:id="rId25" display="ADESA" xr:uid="{611D0FD7-0D93-B74D-93A8-D8D1D7CDC465}"/>
    <hyperlink ref="A68" r:id="rId26" xr:uid="{1D1702C2-2101-AB40-90A7-2C32A8BC7BA9}"/>
    <hyperlink ref="A79" r:id="rId27" xr:uid="{6A0D184E-43E8-524A-B24B-FEE69962E738}"/>
    <hyperlink ref="A51" r:id="rId28" xr:uid="{FA1DAE1C-2805-D641-B57B-5A280A238D1E}"/>
    <hyperlink ref="A59" r:id="rId29" xr:uid="{612A5DD5-E261-B74D-9C25-44B4C9E16F2F}"/>
    <hyperlink ref="A60" r:id="rId30" xr:uid="{F4A0D6F5-69C4-DA4E-B163-48E732DDC9A2}"/>
    <hyperlink ref="A63" r:id="rId31" xr:uid="{3B7BCA7D-9AC3-4248-8A0D-D0702E008E56}"/>
    <hyperlink ref="A44" r:id="rId32" xr:uid="{A1917704-8BE8-B944-9559-834DDC0C658D}"/>
    <hyperlink ref="A64" r:id="rId33" xr:uid="{05BF0CEF-FCCA-A045-9B88-D65F312991F3}"/>
    <hyperlink ref="A18" r:id="rId34" xr:uid="{C08D1B52-C43E-C84E-B4A2-B5966CB44E7D}"/>
    <hyperlink ref="A69" r:id="rId35" xr:uid="{79221B6A-5A4C-7745-875C-A3FFF7C68AAD}"/>
    <hyperlink ref="A75" r:id="rId36" xr:uid="{98387E6B-E3EF-4D47-92A8-A76A04014842}"/>
    <hyperlink ref="A54" r:id="rId37" display="Pendragon" xr:uid="{8103C118-22F5-3348-9A58-DED11F452307}"/>
    <hyperlink ref="A53" r:id="rId38" xr:uid="{242FA47D-FA27-7A42-8C9F-784628039993}"/>
    <hyperlink ref="A66" r:id="rId39" xr:uid="{0947B2CD-D539-4845-ACF5-D7D4FFADCF28}"/>
    <hyperlink ref="A72" r:id="rId40" xr:uid="{77133A44-A63F-AD43-9766-6A46479DF3CC}"/>
    <hyperlink ref="A37" r:id="rId41" xr:uid="{532FDBDA-6B10-9E43-B2E0-C2E82192E500}"/>
    <hyperlink ref="A13" r:id="rId42" xr:uid="{61E45678-D4D3-E840-9EA1-B2E439ACED02}"/>
    <hyperlink ref="A19" r:id="rId43" xr:uid="{D4F92125-33D0-DC41-9783-1A3908C7E947}"/>
    <hyperlink ref="A28" r:id="rId44" xr:uid="{94478D5C-D245-954B-AE62-D5EA2F913437}"/>
    <hyperlink ref="A49" r:id="rId45" xr:uid="{F58E7D2F-AF19-474B-BB40-E58A5FE7A8D5}"/>
    <hyperlink ref="A38" r:id="rId46" xr:uid="{B43BB21E-F550-DB4C-A5C5-5412BF283883}"/>
    <hyperlink ref="A77" r:id="rId47" xr:uid="{B6BDA07B-3420-A742-9B90-D7ABA256E5EB}"/>
    <hyperlink ref="A15" r:id="rId48" xr:uid="{26350F76-9494-1045-AB50-74B7D659E664}"/>
    <hyperlink ref="A12" r:id="rId49" xr:uid="{9D1831C0-3EAC-2349-B518-E5A856841E61}"/>
    <hyperlink ref="A70" r:id="rId50" display="IAV Gmbh" xr:uid="{48B54035-05C0-B14C-A2FA-B126C1D2F053}"/>
    <hyperlink ref="A43" r:id="rId51" xr:uid="{9AEB80F8-64F4-DA4E-9EB9-C273D9B73044}"/>
    <hyperlink ref="A80" r:id="rId52" xr:uid="{62799DB7-5475-8041-A49D-D27B48339A76}"/>
    <hyperlink ref="A76" r:id="rId53" xr:uid="{5BACB48A-95F3-CE4D-BAEA-38DF051A3766}"/>
    <hyperlink ref="A61" r:id="rId54" xr:uid="{CD3B1770-FC89-8443-A0DB-023BAF61BE53}"/>
    <hyperlink ref="A36" r:id="rId55" xr:uid="{112C0D33-19FE-1F40-85AF-CBFC0D0875B4}"/>
    <hyperlink ref="A45" r:id="rId56" xr:uid="{0E909773-64BC-374C-85CF-83C8DC5A1C44}"/>
    <hyperlink ref="A31" r:id="rId57" xr:uid="{8D5C6A47-C323-244D-ADF2-21B6463C4DAE}"/>
    <hyperlink ref="A65" r:id="rId58" xr:uid="{0E2B9610-0EAB-AD41-B48F-57E27B038BE1}"/>
    <hyperlink ref="A50" r:id="rId59" xr:uid="{6894C8FA-1D14-614D-9D4A-473A5D2B1CC7}"/>
    <hyperlink ref="A6" r:id="rId60" xr:uid="{AF8DE104-A0A7-6349-9017-E8654ED1759B}"/>
    <hyperlink ref="A33" r:id="rId61" xr:uid="{4AD608E8-F441-7344-AFDE-B7D3C23878BE}"/>
    <hyperlink ref="A22" r:id="rId62" xr:uid="{73817647-F959-2742-818E-14F0EDAF1F00}"/>
    <hyperlink ref="A47" r:id="rId63" xr:uid="{C4E58D01-00FF-2444-993C-6055D951A7DC}"/>
    <hyperlink ref="A39" r:id="rId64" xr:uid="{58A50E8E-3F00-3647-8FFF-E9D9C2AA5392}"/>
    <hyperlink ref="A52" r:id="rId65" xr:uid="{EFF5C2BE-F6B0-184E-B2B1-DE70A409B8DD}"/>
    <hyperlink ref="A25" r:id="rId66" xr:uid="{A842F584-C473-9541-B8DA-E26ABB3CB96D}"/>
    <hyperlink ref="A81" r:id="rId67" xr:uid="{98A88BF3-0C1F-F444-9934-4A1835372924}"/>
    <hyperlink ref="A10" r:id="rId68" xr:uid="{52D180BE-E60B-9A41-902D-AAA83BB08293}"/>
    <hyperlink ref="A27" r:id="rId69" xr:uid="{7A1D37A5-214E-C84B-8481-A68CABA4D72C}"/>
    <hyperlink ref="A24" r:id="rId70" xr:uid="{2079C312-37E4-4E4E-9077-03F44241329E}"/>
    <hyperlink ref="A4" r:id="rId71" xr:uid="{4B8E69F3-E532-E747-B0BC-F0C5DC435E28}"/>
    <hyperlink ref="A16" r:id="rId72" xr:uid="{BA22865D-1343-0142-9C6E-6D84B9038C00}"/>
    <hyperlink ref="A71" r:id="rId73" display="Randon SA" xr:uid="{FCB19F84-5ACB-224A-B6A7-AA97125AEAD2}"/>
    <hyperlink ref="A73" r:id="rId74" xr:uid="{142FC8AB-F447-D242-8676-01D4D778132F}"/>
    <hyperlink ref="A74" r:id="rId75" display="Groupo MOURA" xr:uid="{5C3020C4-2717-A549-8D79-62EF4F913905}"/>
    <hyperlink ref="A78" r:id="rId76" xr:uid="{32F03A44-BAD4-1A4A-8E60-02D5B0895746}"/>
    <hyperlink ref="A32" r:id="rId77" xr:uid="{E2753596-8D3E-974C-84F1-5E14DD28FCE6}"/>
    <hyperlink ref="A40" r:id="rId78" xr:uid="{17CF546F-B205-F74E-9305-46C2CF12B7DE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FEA3-54BE-B442-B97E-6B86C8ADD385}">
  <dimension ref="A1:D106"/>
  <sheetViews>
    <sheetView topLeftCell="A25" workbookViewId="0">
      <selection activeCell="E55" sqref="E26:E55"/>
    </sheetView>
  </sheetViews>
  <sheetFormatPr baseColWidth="10" defaultRowHeight="16" x14ac:dyDescent="0.2"/>
  <cols>
    <col min="1" max="1" width="67" customWidth="1"/>
    <col min="2" max="2" width="48.6640625" customWidth="1"/>
    <col min="3" max="3" width="27" customWidth="1"/>
    <col min="4" max="4" width="18" customWidth="1"/>
    <col min="5" max="5" width="21.6640625" customWidth="1"/>
  </cols>
  <sheetData>
    <row r="1" spans="1:4" ht="21" x14ac:dyDescent="0.25">
      <c r="A1" s="36" t="s">
        <v>0</v>
      </c>
      <c r="B1" s="36" t="s">
        <v>1</v>
      </c>
      <c r="C1" s="36" t="s">
        <v>2</v>
      </c>
      <c r="D1" s="36" t="s">
        <v>3</v>
      </c>
    </row>
    <row r="2" spans="1:4" ht="21" x14ac:dyDescent="0.25">
      <c r="A2" s="25" t="s">
        <v>58</v>
      </c>
      <c r="B2" s="23" t="s">
        <v>76</v>
      </c>
      <c r="C2" s="23">
        <v>168461</v>
      </c>
      <c r="D2" s="24">
        <v>4</v>
      </c>
    </row>
    <row r="3" spans="1:4" ht="21" x14ac:dyDescent="0.25">
      <c r="A3" s="25" t="s">
        <v>59</v>
      </c>
      <c r="B3" s="23" t="s">
        <v>76</v>
      </c>
      <c r="C3" s="23">
        <v>125118</v>
      </c>
      <c r="D3" s="24">
        <v>3</v>
      </c>
    </row>
    <row r="4" spans="1:4" ht="21" x14ac:dyDescent="0.25">
      <c r="A4" s="25" t="s">
        <v>82</v>
      </c>
      <c r="B4" s="23" t="s">
        <v>76</v>
      </c>
      <c r="C4" s="26">
        <v>89984</v>
      </c>
      <c r="D4" s="27">
        <v>4</v>
      </c>
    </row>
    <row r="5" spans="1:4" ht="21" x14ac:dyDescent="0.25">
      <c r="A5" s="25" t="s">
        <v>63</v>
      </c>
      <c r="B5" s="23" t="s">
        <v>76</v>
      </c>
      <c r="C5" s="23">
        <v>78574</v>
      </c>
      <c r="D5" s="24">
        <v>2</v>
      </c>
    </row>
    <row r="6" spans="1:4" ht="21" x14ac:dyDescent="0.25">
      <c r="A6" s="25" t="s">
        <v>105</v>
      </c>
      <c r="B6" s="23" t="s">
        <v>76</v>
      </c>
      <c r="C6" s="26">
        <v>58528</v>
      </c>
      <c r="D6" s="27">
        <v>3</v>
      </c>
    </row>
    <row r="7" spans="1:4" ht="21" x14ac:dyDescent="0.25">
      <c r="A7" s="25" t="s">
        <v>75</v>
      </c>
      <c r="B7" s="23" t="s">
        <v>76</v>
      </c>
      <c r="C7" s="26">
        <v>56410</v>
      </c>
      <c r="D7" s="27">
        <v>3</v>
      </c>
    </row>
    <row r="8" spans="1:4" ht="21" x14ac:dyDescent="0.25">
      <c r="A8" s="25" t="s">
        <v>103</v>
      </c>
      <c r="B8" s="23" t="s">
        <v>76</v>
      </c>
      <c r="C8" s="26">
        <v>49415</v>
      </c>
      <c r="D8" s="27">
        <v>2</v>
      </c>
    </row>
    <row r="9" spans="1:4" ht="21" x14ac:dyDescent="0.25">
      <c r="A9" s="25" t="s">
        <v>80</v>
      </c>
      <c r="B9" s="23" t="s">
        <v>76</v>
      </c>
      <c r="C9" s="26">
        <v>34488</v>
      </c>
      <c r="D9" s="27">
        <v>2</v>
      </c>
    </row>
    <row r="10" spans="1:4" ht="21" x14ac:dyDescent="0.25">
      <c r="A10" s="25" t="s">
        <v>86</v>
      </c>
      <c r="B10" s="23" t="s">
        <v>76</v>
      </c>
      <c r="C10" s="26">
        <v>33378</v>
      </c>
      <c r="D10" s="27">
        <v>1</v>
      </c>
    </row>
    <row r="11" spans="1:4" ht="21" x14ac:dyDescent="0.25">
      <c r="A11" s="25" t="s">
        <v>60</v>
      </c>
      <c r="B11" s="23" t="s">
        <v>76</v>
      </c>
      <c r="C11" s="23">
        <v>31973</v>
      </c>
      <c r="D11" s="24">
        <v>6</v>
      </c>
    </row>
    <row r="12" spans="1:4" ht="21" x14ac:dyDescent="0.25">
      <c r="A12" s="25" t="s">
        <v>95</v>
      </c>
      <c r="B12" s="23" t="s">
        <v>76</v>
      </c>
      <c r="C12" s="26">
        <v>31958</v>
      </c>
      <c r="D12" s="27">
        <v>0</v>
      </c>
    </row>
    <row r="13" spans="1:4" ht="21" x14ac:dyDescent="0.25">
      <c r="A13" s="25" t="s">
        <v>121</v>
      </c>
      <c r="B13" s="23" t="s">
        <v>76</v>
      </c>
      <c r="C13" s="26">
        <v>31922</v>
      </c>
      <c r="D13" s="27">
        <v>2</v>
      </c>
    </row>
    <row r="14" spans="1:4" ht="21" x14ac:dyDescent="0.25">
      <c r="A14" s="25" t="s">
        <v>92</v>
      </c>
      <c r="B14" s="23" t="s">
        <v>76</v>
      </c>
      <c r="C14" s="26">
        <v>29405</v>
      </c>
      <c r="D14" s="27">
        <v>3</v>
      </c>
    </row>
    <row r="15" spans="1:4" ht="21" x14ac:dyDescent="0.25">
      <c r="A15" s="25" t="s">
        <v>79</v>
      </c>
      <c r="B15" s="23" t="s">
        <v>76</v>
      </c>
      <c r="C15" s="28">
        <v>29080</v>
      </c>
      <c r="D15" s="24">
        <v>3</v>
      </c>
    </row>
    <row r="16" spans="1:4" ht="21" x14ac:dyDescent="0.25">
      <c r="A16" s="25" t="s">
        <v>61</v>
      </c>
      <c r="B16" s="23" t="s">
        <v>76</v>
      </c>
      <c r="C16" s="23">
        <v>28210</v>
      </c>
      <c r="D16" s="24">
        <v>3</v>
      </c>
    </row>
    <row r="17" spans="1:4" ht="21" x14ac:dyDescent="0.25">
      <c r="A17" s="25" t="s">
        <v>101</v>
      </c>
      <c r="B17" s="23" t="s">
        <v>76</v>
      </c>
      <c r="C17" s="26">
        <v>27624</v>
      </c>
      <c r="D17" s="27">
        <v>2</v>
      </c>
    </row>
    <row r="18" spans="1:4" ht="21" x14ac:dyDescent="0.25">
      <c r="A18" s="25" t="s">
        <v>114</v>
      </c>
      <c r="B18" s="23" t="s">
        <v>76</v>
      </c>
      <c r="C18" s="26">
        <v>26010</v>
      </c>
      <c r="D18" s="27">
        <v>2</v>
      </c>
    </row>
    <row r="19" spans="1:4" ht="21" x14ac:dyDescent="0.25">
      <c r="A19" s="9" t="s">
        <v>135</v>
      </c>
      <c r="B19" s="23" t="s">
        <v>76</v>
      </c>
      <c r="C19" s="26">
        <v>25497</v>
      </c>
      <c r="D19" s="27">
        <v>2</v>
      </c>
    </row>
    <row r="20" spans="1:4" ht="21" x14ac:dyDescent="0.25">
      <c r="A20" s="25" t="s">
        <v>74</v>
      </c>
      <c r="B20" s="23" t="s">
        <v>76</v>
      </c>
      <c r="C20" s="28">
        <v>25387</v>
      </c>
      <c r="D20" s="24">
        <v>4</v>
      </c>
    </row>
    <row r="21" spans="1:4" ht="21" x14ac:dyDescent="0.25">
      <c r="A21" s="25" t="s">
        <v>78</v>
      </c>
      <c r="B21" s="23" t="s">
        <v>76</v>
      </c>
      <c r="C21" s="26">
        <v>19199</v>
      </c>
      <c r="D21" s="27">
        <v>4</v>
      </c>
    </row>
    <row r="22" spans="1:4" ht="21" x14ac:dyDescent="0.25">
      <c r="A22" s="25" t="s">
        <v>126</v>
      </c>
      <c r="B22" s="23" t="s">
        <v>76</v>
      </c>
      <c r="C22" s="26">
        <v>18177</v>
      </c>
      <c r="D22" s="27">
        <v>4</v>
      </c>
    </row>
    <row r="23" spans="1:4" ht="21" x14ac:dyDescent="0.25">
      <c r="A23" s="25" t="s">
        <v>77</v>
      </c>
      <c r="B23" s="23" t="s">
        <v>76</v>
      </c>
      <c r="C23" s="26">
        <v>13117</v>
      </c>
      <c r="D23" s="27">
        <v>2</v>
      </c>
    </row>
    <row r="24" spans="1:4" ht="21" x14ac:dyDescent="0.25">
      <c r="A24" s="25" t="s">
        <v>128</v>
      </c>
      <c r="B24" s="23" t="s">
        <v>76</v>
      </c>
      <c r="C24" s="26">
        <v>12448</v>
      </c>
      <c r="D24" s="27">
        <v>2</v>
      </c>
    </row>
    <row r="25" spans="1:4" ht="21" x14ac:dyDescent="0.25">
      <c r="A25" s="25" t="s">
        <v>106</v>
      </c>
      <c r="B25" s="23" t="s">
        <v>76</v>
      </c>
      <c r="C25" s="26">
        <v>11351</v>
      </c>
      <c r="D25" s="27">
        <v>3</v>
      </c>
    </row>
    <row r="26" spans="1:4" ht="21" x14ac:dyDescent="0.25">
      <c r="A26" s="25" t="s">
        <v>81</v>
      </c>
      <c r="B26" s="23" t="s">
        <v>76</v>
      </c>
      <c r="C26" s="26">
        <v>10409</v>
      </c>
      <c r="D26" s="27">
        <v>2</v>
      </c>
    </row>
    <row r="27" spans="1:4" ht="21" x14ac:dyDescent="0.25">
      <c r="A27" s="25" t="s">
        <v>73</v>
      </c>
      <c r="B27" s="23" t="s">
        <v>76</v>
      </c>
      <c r="C27" s="23">
        <v>8435</v>
      </c>
      <c r="D27" s="24">
        <v>2</v>
      </c>
    </row>
    <row r="28" spans="1:4" ht="21" x14ac:dyDescent="0.25">
      <c r="A28" s="25" t="s">
        <v>113</v>
      </c>
      <c r="B28" s="23" t="s">
        <v>76</v>
      </c>
      <c r="C28" s="26">
        <v>8357</v>
      </c>
      <c r="D28" s="27">
        <v>1</v>
      </c>
    </row>
    <row r="29" spans="1:4" ht="21" x14ac:dyDescent="0.25">
      <c r="A29" s="25" t="s">
        <v>68</v>
      </c>
      <c r="B29" s="23" t="s">
        <v>76</v>
      </c>
      <c r="C29" s="23">
        <v>8305</v>
      </c>
      <c r="D29" s="24">
        <v>1</v>
      </c>
    </row>
    <row r="30" spans="1:4" ht="21" x14ac:dyDescent="0.25">
      <c r="A30" s="25" t="s">
        <v>65</v>
      </c>
      <c r="B30" s="23" t="s">
        <v>76</v>
      </c>
      <c r="C30" s="23">
        <v>8097</v>
      </c>
      <c r="D30" s="24">
        <v>1</v>
      </c>
    </row>
    <row r="31" spans="1:4" ht="21" x14ac:dyDescent="0.25">
      <c r="A31" s="25" t="s">
        <v>69</v>
      </c>
      <c r="B31" s="23" t="s">
        <v>76</v>
      </c>
      <c r="C31" s="23">
        <v>6382</v>
      </c>
      <c r="D31" s="24">
        <v>5</v>
      </c>
    </row>
    <row r="32" spans="1:4" ht="21" x14ac:dyDescent="0.25">
      <c r="A32" s="25" t="s">
        <v>122</v>
      </c>
      <c r="B32" s="23" t="s">
        <v>76</v>
      </c>
      <c r="C32" s="26">
        <v>4938</v>
      </c>
      <c r="D32" s="27">
        <v>1</v>
      </c>
    </row>
    <row r="33" spans="1:4" ht="21" x14ac:dyDescent="0.25">
      <c r="A33" s="25" t="s">
        <v>66</v>
      </c>
      <c r="B33" s="23" t="s">
        <v>76</v>
      </c>
      <c r="C33" s="23">
        <v>4823</v>
      </c>
      <c r="D33" s="24">
        <v>1</v>
      </c>
    </row>
    <row r="34" spans="1:4" ht="21" x14ac:dyDescent="0.25">
      <c r="A34" s="25" t="s">
        <v>112</v>
      </c>
      <c r="B34" s="23" t="s">
        <v>76</v>
      </c>
      <c r="C34" s="26">
        <v>4813</v>
      </c>
      <c r="D34" s="27">
        <v>2</v>
      </c>
    </row>
    <row r="35" spans="1:4" ht="21" x14ac:dyDescent="0.25">
      <c r="A35" s="9" t="s">
        <v>130</v>
      </c>
      <c r="B35" s="23" t="s">
        <v>76</v>
      </c>
      <c r="C35" s="26">
        <v>3866</v>
      </c>
      <c r="D35" s="27">
        <v>3</v>
      </c>
    </row>
    <row r="36" spans="1:4" ht="21" x14ac:dyDescent="0.25">
      <c r="A36" s="25" t="s">
        <v>83</v>
      </c>
      <c r="B36" s="23" t="s">
        <v>76</v>
      </c>
      <c r="C36" s="26">
        <v>3667</v>
      </c>
      <c r="D36" s="27">
        <v>1</v>
      </c>
    </row>
    <row r="37" spans="1:4" ht="21" x14ac:dyDescent="0.25">
      <c r="A37" s="25" t="s">
        <v>100</v>
      </c>
      <c r="B37" s="23" t="s">
        <v>76</v>
      </c>
      <c r="C37" s="26">
        <v>3461</v>
      </c>
      <c r="D37" s="27">
        <v>3</v>
      </c>
    </row>
    <row r="38" spans="1:4" ht="21" x14ac:dyDescent="0.25">
      <c r="A38" s="9" t="s">
        <v>90</v>
      </c>
      <c r="B38" s="23" t="s">
        <v>76</v>
      </c>
      <c r="C38" s="10">
        <v>3427</v>
      </c>
      <c r="D38" s="11">
        <v>1</v>
      </c>
    </row>
    <row r="39" spans="1:4" ht="21" x14ac:dyDescent="0.25">
      <c r="A39" s="9" t="s">
        <v>118</v>
      </c>
      <c r="B39" s="23" t="s">
        <v>76</v>
      </c>
      <c r="C39" s="26">
        <v>3217</v>
      </c>
      <c r="D39" s="27">
        <v>2</v>
      </c>
    </row>
    <row r="40" spans="1:4" ht="21" x14ac:dyDescent="0.25">
      <c r="A40" s="25" t="s">
        <v>123</v>
      </c>
      <c r="B40" s="23" t="s">
        <v>76</v>
      </c>
      <c r="C40" s="26">
        <v>3138</v>
      </c>
      <c r="D40" s="27">
        <v>0</v>
      </c>
    </row>
    <row r="41" spans="1:4" ht="21" x14ac:dyDescent="0.25">
      <c r="A41" s="25" t="s">
        <v>124</v>
      </c>
      <c r="B41" s="23" t="s">
        <v>76</v>
      </c>
      <c r="C41" s="26">
        <v>3102</v>
      </c>
      <c r="D41" s="27">
        <v>2</v>
      </c>
    </row>
    <row r="42" spans="1:4" ht="21" x14ac:dyDescent="0.25">
      <c r="A42" s="9" t="s">
        <v>99</v>
      </c>
      <c r="B42" s="23" t="s">
        <v>76</v>
      </c>
      <c r="C42" s="26">
        <v>3097</v>
      </c>
      <c r="D42" s="27">
        <v>3</v>
      </c>
    </row>
    <row r="43" spans="1:4" ht="21" x14ac:dyDescent="0.25">
      <c r="A43" s="25" t="s">
        <v>117</v>
      </c>
      <c r="B43" s="23" t="s">
        <v>76</v>
      </c>
      <c r="C43" s="26">
        <v>2931</v>
      </c>
      <c r="D43" s="27">
        <v>4</v>
      </c>
    </row>
    <row r="44" spans="1:4" ht="21" x14ac:dyDescent="0.25">
      <c r="A44" s="25" t="s">
        <v>72</v>
      </c>
      <c r="B44" s="23" t="s">
        <v>76</v>
      </c>
      <c r="C44" s="23">
        <v>2578</v>
      </c>
      <c r="D44" s="24">
        <v>2</v>
      </c>
    </row>
    <row r="45" spans="1:4" ht="21" x14ac:dyDescent="0.25">
      <c r="A45" s="25" t="s">
        <v>98</v>
      </c>
      <c r="B45" s="23" t="s">
        <v>76</v>
      </c>
      <c r="C45" s="26">
        <v>2479</v>
      </c>
      <c r="D45" s="27">
        <v>2</v>
      </c>
    </row>
    <row r="46" spans="1:4" ht="21" x14ac:dyDescent="0.25">
      <c r="A46" s="25" t="s">
        <v>67</v>
      </c>
      <c r="B46" s="23" t="s">
        <v>76</v>
      </c>
      <c r="C46" s="23">
        <v>2071</v>
      </c>
      <c r="D46" s="24">
        <v>6</v>
      </c>
    </row>
    <row r="47" spans="1:4" ht="21" x14ac:dyDescent="0.25">
      <c r="A47" s="25" t="s">
        <v>108</v>
      </c>
      <c r="B47" s="23" t="s">
        <v>76</v>
      </c>
      <c r="C47" s="26">
        <v>1927</v>
      </c>
      <c r="D47" s="27">
        <v>1</v>
      </c>
    </row>
    <row r="48" spans="1:4" ht="21" x14ac:dyDescent="0.25">
      <c r="A48" s="25" t="s">
        <v>102</v>
      </c>
      <c r="B48" s="23" t="s">
        <v>76</v>
      </c>
      <c r="C48" s="26">
        <v>1851</v>
      </c>
      <c r="D48" s="27">
        <v>1</v>
      </c>
    </row>
    <row r="49" spans="1:4" ht="21" x14ac:dyDescent="0.25">
      <c r="A49" s="25" t="s">
        <v>116</v>
      </c>
      <c r="B49" s="23" t="s">
        <v>76</v>
      </c>
      <c r="C49" s="26">
        <v>1794</v>
      </c>
      <c r="D49" s="27">
        <v>1</v>
      </c>
    </row>
    <row r="50" spans="1:4" ht="21" x14ac:dyDescent="0.25">
      <c r="A50" s="9" t="s">
        <v>127</v>
      </c>
      <c r="B50" s="23" t="s">
        <v>76</v>
      </c>
      <c r="C50" s="26">
        <v>1477</v>
      </c>
      <c r="D50" s="27">
        <v>2</v>
      </c>
    </row>
    <row r="51" spans="1:4" ht="21" x14ac:dyDescent="0.25">
      <c r="A51" s="25" t="s">
        <v>129</v>
      </c>
      <c r="B51" s="23" t="s">
        <v>76</v>
      </c>
      <c r="C51" s="26">
        <v>1466</v>
      </c>
      <c r="D51" s="27">
        <v>6</v>
      </c>
    </row>
    <row r="52" spans="1:4" ht="21" x14ac:dyDescent="0.25">
      <c r="A52" s="25" t="s">
        <v>119</v>
      </c>
      <c r="B52" s="23" t="s">
        <v>76</v>
      </c>
      <c r="C52" s="26">
        <v>1432</v>
      </c>
      <c r="D52" s="27">
        <v>2</v>
      </c>
    </row>
    <row r="53" spans="1:4" ht="21" x14ac:dyDescent="0.25">
      <c r="A53" s="9" t="s">
        <v>136</v>
      </c>
      <c r="B53" s="23" t="s">
        <v>76</v>
      </c>
      <c r="C53" s="26">
        <v>908</v>
      </c>
      <c r="D53" s="27">
        <v>2</v>
      </c>
    </row>
    <row r="54" spans="1:4" ht="21" x14ac:dyDescent="0.25">
      <c r="A54" s="25" t="s">
        <v>137</v>
      </c>
      <c r="B54" s="23" t="s">
        <v>76</v>
      </c>
      <c r="C54" s="26">
        <v>437</v>
      </c>
      <c r="D54" s="27">
        <v>1</v>
      </c>
    </row>
    <row r="55" spans="1:4" ht="21" x14ac:dyDescent="0.25">
      <c r="A55" s="9"/>
      <c r="B55" s="29"/>
      <c r="C55" s="26">
        <f>SUM(C2:C54)</f>
        <v>1168599</v>
      </c>
      <c r="D55" s="40">
        <f>AVERAGE(D2:D54)</f>
        <v>2.3962264150943398</v>
      </c>
    </row>
    <row r="56" spans="1:4" ht="21" x14ac:dyDescent="0.25">
      <c r="A56" s="34"/>
      <c r="B56" s="42"/>
      <c r="C56" s="39"/>
      <c r="D56" s="43"/>
    </row>
    <row r="57" spans="1:4" ht="21" x14ac:dyDescent="0.25">
      <c r="A57" s="9"/>
      <c r="B57" s="29"/>
      <c r="C57" s="26"/>
      <c r="D57" s="40"/>
    </row>
    <row r="58" spans="1:4" ht="21" x14ac:dyDescent="0.25">
      <c r="A58" s="32" t="s">
        <v>70</v>
      </c>
      <c r="B58" s="29" t="s">
        <v>76</v>
      </c>
      <c r="C58" s="8">
        <v>34653</v>
      </c>
      <c r="D58" s="27"/>
    </row>
    <row r="59" spans="1:4" ht="21" x14ac:dyDescent="0.25">
      <c r="A59" s="32" t="s">
        <v>62</v>
      </c>
      <c r="B59" s="29" t="s">
        <v>76</v>
      </c>
      <c r="C59" s="8">
        <v>25740</v>
      </c>
      <c r="D59" s="27"/>
    </row>
    <row r="60" spans="1:4" ht="21" x14ac:dyDescent="0.25">
      <c r="A60" s="32" t="s">
        <v>87</v>
      </c>
      <c r="B60" s="29" t="s">
        <v>76</v>
      </c>
      <c r="C60" s="8">
        <v>18742</v>
      </c>
      <c r="D60" s="27"/>
    </row>
    <row r="61" spans="1:4" ht="21" x14ac:dyDescent="0.25">
      <c r="A61" s="32" t="s">
        <v>88</v>
      </c>
      <c r="B61" s="29" t="s">
        <v>76</v>
      </c>
      <c r="C61" s="8">
        <v>11345</v>
      </c>
      <c r="D61" s="27"/>
    </row>
    <row r="62" spans="1:4" ht="21" x14ac:dyDescent="0.25">
      <c r="A62" s="32" t="s">
        <v>111</v>
      </c>
      <c r="B62" s="29" t="s">
        <v>76</v>
      </c>
      <c r="C62" s="8">
        <v>8925</v>
      </c>
      <c r="D62" s="14"/>
    </row>
    <row r="63" spans="1:4" ht="21" x14ac:dyDescent="0.25">
      <c r="A63" s="32" t="s">
        <v>64</v>
      </c>
      <c r="B63" s="29" t="s">
        <v>76</v>
      </c>
      <c r="C63" s="8">
        <v>7714</v>
      </c>
      <c r="D63" s="27"/>
    </row>
    <row r="64" spans="1:4" ht="21" x14ac:dyDescent="0.25">
      <c r="A64" s="32" t="s">
        <v>89</v>
      </c>
      <c r="B64" s="29" t="s">
        <v>76</v>
      </c>
      <c r="C64" s="8">
        <v>6724</v>
      </c>
      <c r="D64" s="27"/>
    </row>
    <row r="65" spans="1:4" ht="21" x14ac:dyDescent="0.25">
      <c r="A65" s="32" t="s">
        <v>91</v>
      </c>
      <c r="B65" s="29" t="s">
        <v>76</v>
      </c>
      <c r="C65" s="8">
        <v>2561</v>
      </c>
      <c r="D65" s="27"/>
    </row>
    <row r="66" spans="1:4" ht="21" x14ac:dyDescent="0.25">
      <c r="A66" s="33" t="s">
        <v>115</v>
      </c>
      <c r="B66" s="29" t="s">
        <v>76</v>
      </c>
      <c r="C66" s="30">
        <v>2394</v>
      </c>
      <c r="D66" s="27"/>
    </row>
    <row r="67" spans="1:4" ht="21" x14ac:dyDescent="0.25">
      <c r="A67" s="33" t="s">
        <v>96</v>
      </c>
      <c r="B67" s="29" t="s">
        <v>76</v>
      </c>
      <c r="C67" s="30">
        <v>2376</v>
      </c>
      <c r="D67" s="31"/>
    </row>
    <row r="68" spans="1:4" ht="21" x14ac:dyDescent="0.25">
      <c r="A68" s="32" t="s">
        <v>71</v>
      </c>
      <c r="B68" s="29" t="s">
        <v>76</v>
      </c>
      <c r="C68" s="8">
        <v>2250</v>
      </c>
      <c r="D68" s="31"/>
    </row>
    <row r="69" spans="1:4" ht="21" x14ac:dyDescent="0.25">
      <c r="A69" s="33" t="s">
        <v>84</v>
      </c>
      <c r="B69" s="29" t="s">
        <v>76</v>
      </c>
      <c r="C69" s="30">
        <v>2202</v>
      </c>
      <c r="D69" s="31"/>
    </row>
    <row r="70" spans="1:4" ht="21" x14ac:dyDescent="0.25">
      <c r="A70" s="32" t="s">
        <v>93</v>
      </c>
      <c r="B70" s="29" t="s">
        <v>76</v>
      </c>
      <c r="C70" s="8">
        <v>1762</v>
      </c>
      <c r="D70" s="31"/>
    </row>
    <row r="71" spans="1:4" ht="21" x14ac:dyDescent="0.25">
      <c r="A71" s="32" t="s">
        <v>107</v>
      </c>
      <c r="B71" s="29" t="s">
        <v>76</v>
      </c>
      <c r="C71" s="8">
        <v>1750</v>
      </c>
      <c r="D71" s="31"/>
    </row>
    <row r="72" spans="1:4" ht="21" x14ac:dyDescent="0.25">
      <c r="A72" s="33" t="s">
        <v>131</v>
      </c>
      <c r="B72" s="29" t="s">
        <v>76</v>
      </c>
      <c r="C72" s="30">
        <v>1677</v>
      </c>
      <c r="D72" s="8"/>
    </row>
    <row r="73" spans="1:4" ht="21" x14ac:dyDescent="0.25">
      <c r="A73" s="33" t="s">
        <v>97</v>
      </c>
      <c r="B73" s="29" t="s">
        <v>76</v>
      </c>
      <c r="C73" s="30">
        <v>1638</v>
      </c>
      <c r="D73" s="8"/>
    </row>
    <row r="74" spans="1:4" ht="21" x14ac:dyDescent="0.25">
      <c r="A74" s="33" t="s">
        <v>132</v>
      </c>
      <c r="B74" s="29" t="s">
        <v>76</v>
      </c>
      <c r="C74" s="30">
        <v>1618</v>
      </c>
      <c r="D74" s="8"/>
    </row>
    <row r="75" spans="1:4" ht="21" x14ac:dyDescent="0.25">
      <c r="A75" s="32" t="s">
        <v>133</v>
      </c>
      <c r="B75" s="29" t="s">
        <v>76</v>
      </c>
      <c r="C75" s="30">
        <v>1525</v>
      </c>
      <c r="D75" s="8"/>
    </row>
    <row r="76" spans="1:4" ht="21" x14ac:dyDescent="0.25">
      <c r="A76" s="33" t="s">
        <v>94</v>
      </c>
      <c r="B76" s="29" t="s">
        <v>76</v>
      </c>
      <c r="C76" s="30">
        <v>1456</v>
      </c>
      <c r="D76" s="8"/>
    </row>
    <row r="77" spans="1:4" ht="21" x14ac:dyDescent="0.25">
      <c r="A77" s="32" t="s">
        <v>110</v>
      </c>
      <c r="B77" s="29" t="s">
        <v>76</v>
      </c>
      <c r="C77" s="8">
        <v>1328</v>
      </c>
      <c r="D77" s="8"/>
    </row>
    <row r="78" spans="1:4" ht="21" x14ac:dyDescent="0.25">
      <c r="A78" s="32" t="s">
        <v>104</v>
      </c>
      <c r="B78" s="29" t="s">
        <v>76</v>
      </c>
      <c r="C78" s="30">
        <v>1309</v>
      </c>
      <c r="D78" s="8"/>
    </row>
    <row r="79" spans="1:4" ht="21" x14ac:dyDescent="0.25">
      <c r="A79" s="32" t="s">
        <v>134</v>
      </c>
      <c r="B79" s="29" t="s">
        <v>76</v>
      </c>
      <c r="C79" s="30">
        <v>1277</v>
      </c>
      <c r="D79" s="8"/>
    </row>
    <row r="80" spans="1:4" ht="21" x14ac:dyDescent="0.25">
      <c r="A80" s="32" t="s">
        <v>85</v>
      </c>
      <c r="B80" s="29" t="s">
        <v>76</v>
      </c>
      <c r="C80" s="8">
        <v>1014</v>
      </c>
      <c r="D80" s="8"/>
    </row>
    <row r="81" spans="1:4" ht="21" x14ac:dyDescent="0.25">
      <c r="A81" s="32" t="s">
        <v>109</v>
      </c>
      <c r="B81" s="29" t="s">
        <v>76</v>
      </c>
      <c r="C81" s="30">
        <v>904</v>
      </c>
      <c r="D81" s="8"/>
    </row>
    <row r="82" spans="1:4" ht="21" x14ac:dyDescent="0.25">
      <c r="A82" s="32" t="s">
        <v>125</v>
      </c>
      <c r="B82" s="29" t="s">
        <v>76</v>
      </c>
      <c r="C82" s="8">
        <v>280</v>
      </c>
      <c r="D82" s="8"/>
    </row>
    <row r="83" spans="1:4" ht="21" x14ac:dyDescent="0.25">
      <c r="A83" s="41"/>
      <c r="B83" s="29"/>
      <c r="C83" s="26"/>
      <c r="D83" s="8"/>
    </row>
    <row r="84" spans="1:4" ht="21" x14ac:dyDescent="0.25">
      <c r="A84" s="35"/>
      <c r="B84" s="23"/>
      <c r="C84" s="26">
        <f>SUM(C59:C83)</f>
        <v>108511</v>
      </c>
      <c r="D84" s="27"/>
    </row>
    <row r="85" spans="1:4" ht="21" x14ac:dyDescent="0.25">
      <c r="A85" s="35"/>
      <c r="B85" s="23"/>
      <c r="C85" s="26"/>
      <c r="D85" s="27"/>
    </row>
    <row r="86" spans="1:4" ht="21" x14ac:dyDescent="0.25">
      <c r="A86" s="35"/>
      <c r="B86" s="23"/>
      <c r="C86" s="26"/>
      <c r="D86" s="27"/>
    </row>
    <row r="87" spans="1:4" ht="21" x14ac:dyDescent="0.25">
      <c r="A87" s="35"/>
      <c r="B87" s="23"/>
      <c r="C87" s="26"/>
      <c r="D87" s="27"/>
    </row>
    <row r="88" spans="1:4" ht="21" x14ac:dyDescent="0.25">
      <c r="A88" s="35"/>
      <c r="B88" s="23"/>
      <c r="C88" s="26"/>
      <c r="D88" s="27"/>
    </row>
    <row r="89" spans="1:4" ht="21" x14ac:dyDescent="0.25">
      <c r="A89" s="35"/>
      <c r="B89" s="23"/>
      <c r="C89" s="26"/>
      <c r="D89" s="27"/>
    </row>
    <row r="90" spans="1:4" ht="21" x14ac:dyDescent="0.25">
      <c r="A90" s="35"/>
      <c r="B90" s="23"/>
      <c r="C90" s="26"/>
      <c r="D90" s="27"/>
    </row>
    <row r="91" spans="1:4" ht="21" x14ac:dyDescent="0.25">
      <c r="A91" s="35"/>
      <c r="B91" s="23"/>
      <c r="C91" s="26"/>
      <c r="D91" s="27"/>
    </row>
    <row r="92" spans="1:4" ht="21" x14ac:dyDescent="0.25">
      <c r="A92" s="33"/>
      <c r="B92" s="29"/>
      <c r="C92" s="30"/>
      <c r="D92" s="8"/>
    </row>
    <row r="93" spans="1:4" ht="21" x14ac:dyDescent="0.25">
      <c r="A93" s="17"/>
      <c r="B93" s="17"/>
      <c r="C93" s="17"/>
      <c r="D93" s="17"/>
    </row>
    <row r="94" spans="1:4" ht="21" x14ac:dyDescent="0.25">
      <c r="A94" s="17"/>
      <c r="B94" s="17"/>
      <c r="C94" s="17"/>
      <c r="D94" s="17"/>
    </row>
    <row r="95" spans="1:4" ht="21" x14ac:dyDescent="0.25">
      <c r="A95" s="17"/>
      <c r="B95" s="17"/>
      <c r="C95" s="17"/>
      <c r="D95" s="17"/>
    </row>
    <row r="96" spans="1:4" ht="21" x14ac:dyDescent="0.25">
      <c r="A96" s="17"/>
      <c r="B96" s="17"/>
      <c r="C96" s="17"/>
      <c r="D96" s="17"/>
    </row>
    <row r="97" spans="1:4" ht="21" x14ac:dyDescent="0.25">
      <c r="A97" s="17"/>
      <c r="B97" s="17"/>
      <c r="C97" s="17"/>
      <c r="D97" s="17"/>
    </row>
    <row r="98" spans="1:4" ht="21" x14ac:dyDescent="0.25">
      <c r="A98" s="17"/>
      <c r="B98" s="17"/>
      <c r="C98" s="17"/>
      <c r="D98" s="17"/>
    </row>
    <row r="99" spans="1:4" ht="21" x14ac:dyDescent="0.25">
      <c r="A99" s="17"/>
      <c r="B99" s="17"/>
      <c r="C99" s="17"/>
      <c r="D99" s="17"/>
    </row>
    <row r="100" spans="1:4" ht="21" x14ac:dyDescent="0.25">
      <c r="A100" s="17"/>
      <c r="B100" s="17"/>
      <c r="C100" s="17"/>
      <c r="D100" s="17"/>
    </row>
    <row r="101" spans="1:4" ht="21" x14ac:dyDescent="0.25">
      <c r="A101" s="17"/>
      <c r="B101" s="17"/>
      <c r="C101" s="17"/>
      <c r="D101" s="17"/>
    </row>
    <row r="102" spans="1:4" ht="21" x14ac:dyDescent="0.25">
      <c r="A102" s="17"/>
      <c r="B102" s="17"/>
      <c r="C102" s="17"/>
      <c r="D102" s="17"/>
    </row>
    <row r="103" spans="1:4" ht="21" x14ac:dyDescent="0.25">
      <c r="A103" s="17"/>
      <c r="B103" s="17"/>
      <c r="C103" s="17"/>
      <c r="D103" s="17"/>
    </row>
    <row r="104" spans="1:4" ht="21" x14ac:dyDescent="0.25">
      <c r="A104" s="17"/>
      <c r="B104" s="17"/>
      <c r="C104" s="17"/>
      <c r="D104" s="17"/>
    </row>
    <row r="105" spans="1:4" ht="21" x14ac:dyDescent="0.25">
      <c r="A105" s="17"/>
      <c r="B105" s="17"/>
      <c r="C105" s="17"/>
      <c r="D105" s="17"/>
    </row>
    <row r="106" spans="1:4" ht="21" x14ac:dyDescent="0.25">
      <c r="A106" s="17"/>
      <c r="B106" s="17"/>
      <c r="C106" s="17"/>
      <c r="D106" s="17"/>
    </row>
  </sheetData>
  <sortState ref="A1:D54">
    <sortCondition descending="1" ref="C1:C54"/>
  </sortState>
  <hyperlinks>
    <hyperlink ref="A2" r:id="rId1" xr:uid="{0B60BD36-CE1A-FA40-BDA6-54B91DB13BA2}"/>
    <hyperlink ref="A3" r:id="rId2" xr:uid="{4C054DEE-445A-6E46-ABAB-26E9F1963357}"/>
    <hyperlink ref="A11" r:id="rId3" xr:uid="{0EB35BE0-A669-1449-AAB9-BC517C1043BA}"/>
    <hyperlink ref="A16" r:id="rId4" xr:uid="{209043B4-E081-8F4B-81F4-8F9E56BA6D2A}"/>
    <hyperlink ref="A59" r:id="rId5" xr:uid="{F4FFB809-FF30-BB42-81D7-C90B272FED0A}"/>
    <hyperlink ref="A5" r:id="rId6" display="FCA Fiat Chrysler " xr:uid="{3C274A86-5D79-D94C-86A5-4E14C3B8B23F}"/>
    <hyperlink ref="A63" r:id="rId7" xr:uid="{641782D2-A53F-9241-BFEA-DAABE3C6ADC2}"/>
    <hyperlink ref="A30" r:id="rId8" xr:uid="{BE937068-D217-9746-9B70-B832AAF88C38}"/>
    <hyperlink ref="A33" r:id="rId9" xr:uid="{CEFD3A61-8EEB-5F43-A5A2-1B7C82610E91}"/>
    <hyperlink ref="A46" r:id="rId10" xr:uid="{9DE39E94-1D9E-2A44-8E33-D7EABC6A2ABB}"/>
    <hyperlink ref="A29" r:id="rId11" xr:uid="{719510E7-9151-6A4F-8983-C20ADFA70CAD}"/>
    <hyperlink ref="A31" r:id="rId12" xr:uid="{1539BB73-E731-234B-AC24-300E5A36FC79}"/>
    <hyperlink ref="A58" r:id="rId13" xr:uid="{5511606E-F43D-0347-95B5-46C8B6A72699}"/>
    <hyperlink ref="A68" r:id="rId14" xr:uid="{FC99215E-0623-2141-A7F7-7612EA2F41EE}"/>
    <hyperlink ref="A44" r:id="rId15" xr:uid="{924A224C-1DE6-FC46-A188-ACDB970E66B3}"/>
    <hyperlink ref="A27" r:id="rId16" xr:uid="{4FB10102-72A8-4041-88F5-585B2F8EC01D}"/>
    <hyperlink ref="A23" r:id="rId17" xr:uid="{19E4DD07-E2FB-894A-BF36-50A52E211B89}"/>
    <hyperlink ref="A21" r:id="rId18" xr:uid="{36DC7D80-F3A5-BD46-841F-E13E55843BE1}"/>
    <hyperlink ref="A26" r:id="rId19" xr:uid="{250603F6-1F4D-394C-9A3C-770D9C436FAA}"/>
    <hyperlink ref="A4" r:id="rId20" xr:uid="{A665A63C-C636-2F4B-BA2B-216E17B6E679}"/>
    <hyperlink ref="A7" r:id="rId21" xr:uid="{6A81D847-D945-BF4B-8319-247B0E636962}"/>
    <hyperlink ref="A9" r:id="rId22" xr:uid="{AB646E36-8F92-6F4A-BA78-1E917234287A}"/>
    <hyperlink ref="A15" r:id="rId23" xr:uid="{8C99AB8C-0A51-4F4D-9AC0-A0298708C33E}"/>
    <hyperlink ref="A20" r:id="rId24" xr:uid="{AF777F1A-4AEB-1E42-8D90-479706C5D827}"/>
    <hyperlink ref="A36:B36" r:id="rId25" display="ADESA" xr:uid="{DD95842B-80F9-7A41-8ACC-746054550CFB}"/>
    <hyperlink ref="A69" r:id="rId26" xr:uid="{F99FF7B5-360E-E644-ABAC-062D7040EE06}"/>
    <hyperlink ref="A80" r:id="rId27" xr:uid="{EEFAE681-99D7-7246-B848-0D26BA36090D}"/>
    <hyperlink ref="A10" r:id="rId28" xr:uid="{921DB4A5-C366-4A42-803F-313ADB5DBB67}"/>
    <hyperlink ref="A60" r:id="rId29" xr:uid="{8E70F621-A2BA-A342-AF4E-CD91C9F463B3}"/>
    <hyperlink ref="A61" r:id="rId30" xr:uid="{C1AFBC86-3C5A-BA41-85A1-8CC1EF543570}"/>
    <hyperlink ref="A64" r:id="rId31" xr:uid="{EBD98251-2FED-D94B-A0E4-5E507889DE5B}"/>
    <hyperlink ref="A38" r:id="rId32" xr:uid="{636C273A-0175-DF44-BC56-8E526A8946D9}"/>
    <hyperlink ref="A65" r:id="rId33" xr:uid="{419FDB81-A7CE-184A-82D2-636983526CB7}"/>
    <hyperlink ref="A14" r:id="rId34" xr:uid="{781AB150-4A04-5048-AA3A-AEC1DDBDF403}"/>
    <hyperlink ref="A70" r:id="rId35" xr:uid="{FB3792E2-E514-E94B-83A6-0A82DA99E863}"/>
    <hyperlink ref="A76" r:id="rId36" xr:uid="{6C39A4D4-7574-9F48-84E4-B98CBE7257D6}"/>
    <hyperlink ref="A40" r:id="rId37" display="Pendragon" xr:uid="{D07C1CF0-0AF4-AD42-A142-EC31DE6B3EA5}"/>
    <hyperlink ref="A12" r:id="rId38" xr:uid="{1ED1BFA3-BC1C-A746-A85F-E3263A127A5C}"/>
    <hyperlink ref="A67" r:id="rId39" xr:uid="{69911EC0-24E3-854F-9BDB-CD263187124F}"/>
    <hyperlink ref="A73" r:id="rId40" xr:uid="{9AD401DA-8FAD-2F43-9B74-374F2A2ADD32}"/>
    <hyperlink ref="A45" r:id="rId41" xr:uid="{C2A8BAAE-20F6-1C4A-BD6B-A4E49C4305B8}"/>
    <hyperlink ref="A42" r:id="rId42" xr:uid="{1F729792-A62A-CE41-9FBF-597BE3959A15}"/>
    <hyperlink ref="A37" r:id="rId43" xr:uid="{59A8DD6A-CE8A-FC40-8D84-1ABA5FCFD474}"/>
    <hyperlink ref="A17" r:id="rId44" xr:uid="{AF16136E-55F6-A544-8CB0-CF622ABAFE8A}"/>
    <hyperlink ref="A48" r:id="rId45" xr:uid="{B0521788-5226-7041-BDB2-36A8C41373DE}"/>
    <hyperlink ref="A8" r:id="rId46" xr:uid="{F78B538D-7F8F-A34B-BF22-D15FC96A2DE2}"/>
    <hyperlink ref="A78" r:id="rId47" xr:uid="{A2466CBD-D389-E442-983E-84352002EBD0}"/>
    <hyperlink ref="A6" r:id="rId48" xr:uid="{E25F0A01-1CAE-D640-85F3-FCEC8422A46F}"/>
    <hyperlink ref="A25" r:id="rId49" xr:uid="{86A7503D-8EB4-D246-8F8D-2AE26AD2E554}"/>
    <hyperlink ref="A71" r:id="rId50" display="IAV Gmbh" xr:uid="{BFD80BEF-EDBF-7E42-AD3C-404F01623EAA}"/>
    <hyperlink ref="A47" r:id="rId51" xr:uid="{8B270F82-CE20-DE47-AAD6-B93984066E1F}"/>
    <hyperlink ref="A81" r:id="rId52" xr:uid="{F3C42AAD-F9E7-2F49-A4BA-A886038C790F}"/>
    <hyperlink ref="A77" r:id="rId53" xr:uid="{76A4D828-84A0-584E-9ED4-9BED47FAD65B}"/>
    <hyperlink ref="A62" r:id="rId54" xr:uid="{FC6B08EA-09CA-0A44-ADE8-A80AAFFB0B2C}"/>
    <hyperlink ref="A34" r:id="rId55" xr:uid="{41FD6329-BBB6-8C4D-8AD7-BF1C8FF98A01}"/>
    <hyperlink ref="A28" r:id="rId56" xr:uid="{986C1918-2439-4445-B3A2-9F94A9DE1BE0}"/>
    <hyperlink ref="A18" r:id="rId57" xr:uid="{A09D84F2-4BD2-CA49-AD34-1B6D36B38072}"/>
    <hyperlink ref="A66" r:id="rId58" xr:uid="{4931B3B6-D8CF-B549-8B4A-FF62B25BB129}"/>
    <hyperlink ref="A49" r:id="rId59" xr:uid="{E1969E31-539F-F244-B6C9-261BF617CB1A}"/>
    <hyperlink ref="A43" r:id="rId60" xr:uid="{7DC60628-8029-6841-BE11-77EED49DF97D}"/>
    <hyperlink ref="A39" r:id="rId61" xr:uid="{042CB3B6-79CE-C640-B0EC-7693AC68DC25}"/>
    <hyperlink ref="A52" r:id="rId62" xr:uid="{5EB58739-3D96-FE4B-912B-17AA3DC1CEEB}"/>
    <hyperlink ref="A54" r:id="rId63" display="mAIER Group" xr:uid="{138EBF99-164F-FD46-892D-E01CF1A22752}"/>
    <hyperlink ref="A13" r:id="rId64" xr:uid="{C23AB01A-6EE2-E643-81DA-E6D3EDE6C660}"/>
    <hyperlink ref="A32" r:id="rId65" xr:uid="{101FB0D4-84FE-0442-A954-268298EC5D22}"/>
    <hyperlink ref="A41" r:id="rId66" xr:uid="{112E8D79-C214-ED4B-9AC7-66ED66816CA9}"/>
    <hyperlink ref="A82" r:id="rId67" xr:uid="{42CA5821-A8B5-BB4E-9389-F4F483DCCDBF}"/>
    <hyperlink ref="A22" r:id="rId68" xr:uid="{0CBEED89-0ABA-574D-A9D5-B88E0A53C2B8}"/>
    <hyperlink ref="A50" r:id="rId69" xr:uid="{98752F12-8054-124B-A115-F0FE3A33E779}"/>
    <hyperlink ref="A24" r:id="rId70" xr:uid="{37202D13-073A-EE44-AA3E-7BEAE76B6043}"/>
    <hyperlink ref="A51" r:id="rId71" xr:uid="{120F25DC-C400-5043-930D-DA8EA8D3EA61}"/>
    <hyperlink ref="A35" r:id="rId72" xr:uid="{1C0B8FEF-7A5E-CA49-B310-6F29854C3744}"/>
    <hyperlink ref="A72" r:id="rId73" display="Randon SA" xr:uid="{F53F3CF1-7C6B-674F-8810-3B55B06688F8}"/>
    <hyperlink ref="A74" r:id="rId74" xr:uid="{20DACB5C-A916-DC49-9CBF-B90B0B8560D9}"/>
    <hyperlink ref="A75" r:id="rId75" display="Groupo MOURA" xr:uid="{327896D5-D04A-504A-A5EC-88B9EE2B8409}"/>
    <hyperlink ref="A79" r:id="rId76" xr:uid="{1B4D727B-5711-3E4F-94B0-5835920B5AD4}"/>
    <hyperlink ref="A19" r:id="rId77" xr:uid="{5BA759FD-4BE7-2F4C-BA2D-E05A271BC61F}"/>
    <hyperlink ref="A53" r:id="rId78" xr:uid="{278DF19A-C6B9-0740-8D89-69914BB233BA}"/>
  </hyperlink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0340-7F0F-C443-8786-AB52565F661F}">
  <dimension ref="A1:D104"/>
  <sheetViews>
    <sheetView topLeftCell="A51" workbookViewId="0">
      <selection activeCell="B56" sqref="B56"/>
    </sheetView>
  </sheetViews>
  <sheetFormatPr baseColWidth="10" defaultRowHeight="16" x14ac:dyDescent="0.2"/>
  <cols>
    <col min="1" max="1" width="67" customWidth="1"/>
    <col min="2" max="2" width="48.6640625" customWidth="1"/>
    <col min="3" max="3" width="27" customWidth="1"/>
    <col min="4" max="4" width="18" customWidth="1"/>
    <col min="5" max="5" width="21.6640625" customWidth="1"/>
  </cols>
  <sheetData>
    <row r="1" spans="1:4" ht="21" x14ac:dyDescent="0.25">
      <c r="A1" s="36" t="s">
        <v>0</v>
      </c>
      <c r="B1" s="36" t="s">
        <v>1</v>
      </c>
      <c r="C1" s="36" t="s">
        <v>2</v>
      </c>
      <c r="D1" s="36" t="s">
        <v>3</v>
      </c>
    </row>
    <row r="2" spans="1:4" ht="21" x14ac:dyDescent="0.25">
      <c r="A2" s="25" t="s">
        <v>83</v>
      </c>
      <c r="B2" s="23" t="s">
        <v>76</v>
      </c>
      <c r="C2" s="26">
        <v>3667</v>
      </c>
      <c r="D2" s="27">
        <v>1</v>
      </c>
    </row>
    <row r="3" spans="1:4" ht="21" x14ac:dyDescent="0.25">
      <c r="A3" s="25" t="s">
        <v>119</v>
      </c>
      <c r="B3" s="23" t="s">
        <v>76</v>
      </c>
      <c r="C3" s="26">
        <v>1432</v>
      </c>
      <c r="D3" s="27">
        <v>2</v>
      </c>
    </row>
    <row r="4" spans="1:4" ht="21" x14ac:dyDescent="0.25">
      <c r="A4" s="25" t="s">
        <v>72</v>
      </c>
      <c r="B4" s="23" t="s">
        <v>76</v>
      </c>
      <c r="C4" s="23">
        <v>2578</v>
      </c>
      <c r="D4" s="24">
        <v>2</v>
      </c>
    </row>
    <row r="5" spans="1:4" ht="21" x14ac:dyDescent="0.25">
      <c r="A5" s="25" t="s">
        <v>106</v>
      </c>
      <c r="B5" s="23" t="s">
        <v>76</v>
      </c>
      <c r="C5" s="26">
        <v>11351</v>
      </c>
      <c r="D5" s="27">
        <v>3</v>
      </c>
    </row>
    <row r="6" spans="1:4" ht="21" x14ac:dyDescent="0.25">
      <c r="A6" s="25" t="s">
        <v>128</v>
      </c>
      <c r="B6" s="23" t="s">
        <v>76</v>
      </c>
      <c r="C6" s="26">
        <v>12448</v>
      </c>
      <c r="D6" s="27">
        <v>2</v>
      </c>
    </row>
    <row r="7" spans="1:4" ht="21" x14ac:dyDescent="0.25">
      <c r="A7" s="25" t="s">
        <v>65</v>
      </c>
      <c r="B7" s="23" t="s">
        <v>76</v>
      </c>
      <c r="C7" s="23">
        <v>8097</v>
      </c>
      <c r="D7" s="24">
        <v>1</v>
      </c>
    </row>
    <row r="8" spans="1:4" ht="21" x14ac:dyDescent="0.25">
      <c r="A8" s="9" t="s">
        <v>99</v>
      </c>
      <c r="B8" s="23" t="s">
        <v>76</v>
      </c>
      <c r="C8" s="26">
        <v>3097</v>
      </c>
      <c r="D8" s="27">
        <v>3</v>
      </c>
    </row>
    <row r="9" spans="1:4" ht="21" x14ac:dyDescent="0.25">
      <c r="A9" s="25" t="s">
        <v>75</v>
      </c>
      <c r="B9" s="23" t="s">
        <v>76</v>
      </c>
      <c r="C9" s="26">
        <v>56410</v>
      </c>
      <c r="D9" s="27">
        <v>3</v>
      </c>
    </row>
    <row r="10" spans="1:4" ht="21" x14ac:dyDescent="0.25">
      <c r="A10" s="25" t="s">
        <v>124</v>
      </c>
      <c r="B10" s="23" t="s">
        <v>76</v>
      </c>
      <c r="C10" s="26">
        <v>3102</v>
      </c>
      <c r="D10" s="27">
        <v>2</v>
      </c>
    </row>
    <row r="11" spans="1:4" ht="21" x14ac:dyDescent="0.25">
      <c r="A11" s="25" t="s">
        <v>77</v>
      </c>
      <c r="B11" s="23" t="s">
        <v>76</v>
      </c>
      <c r="C11" s="26">
        <v>13117</v>
      </c>
      <c r="D11" s="27">
        <v>2</v>
      </c>
    </row>
    <row r="12" spans="1:4" ht="21" x14ac:dyDescent="0.25">
      <c r="A12" s="9" t="s">
        <v>127</v>
      </c>
      <c r="B12" s="23" t="s">
        <v>76</v>
      </c>
      <c r="C12" s="26">
        <v>1477</v>
      </c>
      <c r="D12" s="27">
        <v>2</v>
      </c>
    </row>
    <row r="13" spans="1:4" ht="21" x14ac:dyDescent="0.25">
      <c r="A13" s="25" t="s">
        <v>105</v>
      </c>
      <c r="B13" s="23" t="s">
        <v>76</v>
      </c>
      <c r="C13" s="26">
        <v>58528</v>
      </c>
      <c r="D13" s="27">
        <v>3</v>
      </c>
    </row>
    <row r="14" spans="1:4" ht="21" x14ac:dyDescent="0.25">
      <c r="A14" s="9" t="s">
        <v>130</v>
      </c>
      <c r="B14" s="23" t="s">
        <v>76</v>
      </c>
      <c r="C14" s="26">
        <v>3866</v>
      </c>
      <c r="D14" s="27">
        <v>3</v>
      </c>
    </row>
    <row r="15" spans="1:4" ht="21" x14ac:dyDescent="0.25">
      <c r="A15" s="25" t="s">
        <v>108</v>
      </c>
      <c r="B15" s="23" t="s">
        <v>76</v>
      </c>
      <c r="C15" s="26">
        <v>1927</v>
      </c>
      <c r="D15" s="27">
        <v>1</v>
      </c>
    </row>
    <row r="16" spans="1:4" ht="21" x14ac:dyDescent="0.25">
      <c r="A16" s="25" t="s">
        <v>95</v>
      </c>
      <c r="B16" s="23" t="s">
        <v>76</v>
      </c>
      <c r="C16" s="26">
        <v>31958</v>
      </c>
      <c r="D16" s="27">
        <v>0</v>
      </c>
    </row>
    <row r="17" spans="1:4" ht="21" x14ac:dyDescent="0.25">
      <c r="A17" s="25" t="s">
        <v>117</v>
      </c>
      <c r="B17" s="23" t="s">
        <v>76</v>
      </c>
      <c r="C17" s="26">
        <v>2931</v>
      </c>
      <c r="D17" s="27">
        <v>4</v>
      </c>
    </row>
    <row r="18" spans="1:4" ht="21" x14ac:dyDescent="0.25">
      <c r="A18" s="25" t="s">
        <v>101</v>
      </c>
      <c r="B18" s="23" t="s">
        <v>76</v>
      </c>
      <c r="C18" s="26">
        <v>27624</v>
      </c>
      <c r="D18" s="27">
        <v>2</v>
      </c>
    </row>
    <row r="19" spans="1:4" ht="21" x14ac:dyDescent="0.25">
      <c r="A19" s="25" t="s">
        <v>63</v>
      </c>
      <c r="B19" s="23" t="s">
        <v>76</v>
      </c>
      <c r="C19" s="23">
        <v>78574</v>
      </c>
      <c r="D19" s="24">
        <v>2</v>
      </c>
    </row>
    <row r="20" spans="1:4" ht="21" x14ac:dyDescent="0.25">
      <c r="A20" s="25" t="s">
        <v>69</v>
      </c>
      <c r="B20" s="23" t="s">
        <v>76</v>
      </c>
      <c r="C20" s="23">
        <v>6382</v>
      </c>
      <c r="D20" s="24">
        <v>5</v>
      </c>
    </row>
    <row r="21" spans="1:4" ht="21" x14ac:dyDescent="0.25">
      <c r="A21" s="9" t="s">
        <v>90</v>
      </c>
      <c r="B21" s="23" t="s">
        <v>76</v>
      </c>
      <c r="C21" s="10">
        <v>3427</v>
      </c>
      <c r="D21" s="11">
        <v>1</v>
      </c>
    </row>
    <row r="22" spans="1:4" ht="21" x14ac:dyDescent="0.25">
      <c r="A22" s="25" t="s">
        <v>58</v>
      </c>
      <c r="B22" s="23" t="s">
        <v>76</v>
      </c>
      <c r="C22" s="23">
        <v>168461</v>
      </c>
      <c r="D22" s="24">
        <v>4</v>
      </c>
    </row>
    <row r="23" spans="1:4" ht="21" x14ac:dyDescent="0.25">
      <c r="A23" s="25" t="s">
        <v>59</v>
      </c>
      <c r="B23" s="23" t="s">
        <v>76</v>
      </c>
      <c r="C23" s="23">
        <v>125118</v>
      </c>
      <c r="D23" s="24">
        <v>3</v>
      </c>
    </row>
    <row r="24" spans="1:4" ht="21" x14ac:dyDescent="0.25">
      <c r="A24" s="25" t="s">
        <v>113</v>
      </c>
      <c r="B24" s="23" t="s">
        <v>76</v>
      </c>
      <c r="C24" s="26">
        <v>8357</v>
      </c>
      <c r="D24" s="27">
        <v>1</v>
      </c>
    </row>
    <row r="25" spans="1:4" ht="21" x14ac:dyDescent="0.25">
      <c r="A25" s="25" t="s">
        <v>78</v>
      </c>
      <c r="B25" s="23" t="s">
        <v>76</v>
      </c>
      <c r="C25" s="26">
        <v>19199</v>
      </c>
      <c r="D25" s="27">
        <v>4</v>
      </c>
    </row>
    <row r="26" spans="1:4" ht="21" x14ac:dyDescent="0.25">
      <c r="A26" s="25" t="s">
        <v>60</v>
      </c>
      <c r="B26" s="23" t="s">
        <v>76</v>
      </c>
      <c r="C26" s="23">
        <v>31973</v>
      </c>
      <c r="D26" s="24">
        <v>6</v>
      </c>
    </row>
    <row r="27" spans="1:4" ht="21" x14ac:dyDescent="0.25">
      <c r="A27" s="25" t="s">
        <v>73</v>
      </c>
      <c r="B27" s="23" t="s">
        <v>76</v>
      </c>
      <c r="C27" s="23">
        <v>8435</v>
      </c>
      <c r="D27" s="24">
        <v>2</v>
      </c>
    </row>
    <row r="28" spans="1:4" ht="21" x14ac:dyDescent="0.25">
      <c r="A28" s="25" t="s">
        <v>68</v>
      </c>
      <c r="B28" s="23" t="s">
        <v>76</v>
      </c>
      <c r="C28" s="23">
        <v>8305</v>
      </c>
      <c r="D28" s="24">
        <v>1</v>
      </c>
    </row>
    <row r="29" spans="1:4" ht="21" x14ac:dyDescent="0.25">
      <c r="A29" s="25" t="s">
        <v>92</v>
      </c>
      <c r="B29" s="23" t="s">
        <v>76</v>
      </c>
      <c r="C29" s="26">
        <v>29405</v>
      </c>
      <c r="D29" s="27">
        <v>3</v>
      </c>
    </row>
    <row r="30" spans="1:4" ht="21" x14ac:dyDescent="0.25">
      <c r="A30" s="25" t="s">
        <v>114</v>
      </c>
      <c r="B30" s="23" t="s">
        <v>76</v>
      </c>
      <c r="C30" s="26">
        <v>26010</v>
      </c>
      <c r="D30" s="27">
        <v>2</v>
      </c>
    </row>
    <row r="31" spans="1:4" ht="21" x14ac:dyDescent="0.25">
      <c r="A31" s="9" t="s">
        <v>135</v>
      </c>
      <c r="B31" s="23" t="s">
        <v>76</v>
      </c>
      <c r="C31" s="26">
        <v>25497</v>
      </c>
      <c r="D31" s="27">
        <v>2</v>
      </c>
    </row>
    <row r="32" spans="1:4" ht="21" x14ac:dyDescent="0.25">
      <c r="A32" s="25" t="s">
        <v>120</v>
      </c>
      <c r="B32" s="23" t="s">
        <v>76</v>
      </c>
      <c r="C32" s="26">
        <v>437</v>
      </c>
      <c r="D32" s="27">
        <v>1</v>
      </c>
    </row>
    <row r="33" spans="1:4" ht="21" x14ac:dyDescent="0.25">
      <c r="A33" s="25" t="s">
        <v>100</v>
      </c>
      <c r="B33" s="23" t="s">
        <v>76</v>
      </c>
      <c r="C33" s="26">
        <v>3461</v>
      </c>
      <c r="D33" s="27">
        <v>3</v>
      </c>
    </row>
    <row r="34" spans="1:4" ht="21" x14ac:dyDescent="0.25">
      <c r="A34" s="25" t="s">
        <v>79</v>
      </c>
      <c r="B34" s="23" t="s">
        <v>76</v>
      </c>
      <c r="C34" s="28">
        <v>29080</v>
      </c>
      <c r="D34" s="24">
        <v>3</v>
      </c>
    </row>
    <row r="35" spans="1:4" ht="21" x14ac:dyDescent="0.25">
      <c r="A35" s="9" t="s">
        <v>118</v>
      </c>
      <c r="B35" s="23" t="s">
        <v>76</v>
      </c>
      <c r="C35" s="26">
        <v>3217</v>
      </c>
      <c r="D35" s="27">
        <v>2</v>
      </c>
    </row>
    <row r="36" spans="1:4" ht="21" x14ac:dyDescent="0.25">
      <c r="A36" s="25" t="s">
        <v>67</v>
      </c>
      <c r="B36" s="23" t="s">
        <v>76</v>
      </c>
      <c r="C36" s="23">
        <v>2071</v>
      </c>
      <c r="D36" s="24">
        <v>6</v>
      </c>
    </row>
    <row r="37" spans="1:4" ht="21" x14ac:dyDescent="0.25">
      <c r="A37" s="25" t="s">
        <v>80</v>
      </c>
      <c r="B37" s="23" t="s">
        <v>76</v>
      </c>
      <c r="C37" s="26">
        <v>34488</v>
      </c>
      <c r="D37" s="27">
        <v>2</v>
      </c>
    </row>
    <row r="38" spans="1:4" ht="21" x14ac:dyDescent="0.25">
      <c r="A38" s="25" t="s">
        <v>123</v>
      </c>
      <c r="B38" s="23" t="s">
        <v>76</v>
      </c>
      <c r="C38" s="26">
        <v>3138</v>
      </c>
      <c r="D38" s="27">
        <v>0</v>
      </c>
    </row>
    <row r="39" spans="1:4" ht="21" x14ac:dyDescent="0.25">
      <c r="A39" s="25" t="s">
        <v>81</v>
      </c>
      <c r="B39" s="23" t="s">
        <v>76</v>
      </c>
      <c r="C39" s="26">
        <v>10409</v>
      </c>
      <c r="D39" s="27">
        <v>2</v>
      </c>
    </row>
    <row r="40" spans="1:4" ht="21" x14ac:dyDescent="0.25">
      <c r="A40" s="25" t="s">
        <v>74</v>
      </c>
      <c r="B40" s="23" t="s">
        <v>76</v>
      </c>
      <c r="C40" s="28">
        <v>25387</v>
      </c>
      <c r="D40" s="24">
        <v>4</v>
      </c>
    </row>
    <row r="41" spans="1:4" ht="21" x14ac:dyDescent="0.25">
      <c r="A41" s="25" t="s">
        <v>66</v>
      </c>
      <c r="B41" s="23" t="s">
        <v>76</v>
      </c>
      <c r="C41" s="23">
        <v>4823</v>
      </c>
      <c r="D41" s="24">
        <v>1</v>
      </c>
    </row>
    <row r="42" spans="1:4" ht="21" x14ac:dyDescent="0.25">
      <c r="A42" s="25" t="s">
        <v>126</v>
      </c>
      <c r="B42" s="23" t="s">
        <v>76</v>
      </c>
      <c r="C42" s="26">
        <v>18177</v>
      </c>
      <c r="D42" s="27">
        <v>4</v>
      </c>
    </row>
    <row r="43" spans="1:4" ht="21" x14ac:dyDescent="0.25">
      <c r="A43" s="25" t="s">
        <v>112</v>
      </c>
      <c r="B43" s="23" t="s">
        <v>76</v>
      </c>
      <c r="C43" s="26">
        <v>4813</v>
      </c>
      <c r="D43" s="27">
        <v>2</v>
      </c>
    </row>
    <row r="44" spans="1:4" ht="21" x14ac:dyDescent="0.25">
      <c r="A44" s="25" t="s">
        <v>102</v>
      </c>
      <c r="B44" s="23" t="s">
        <v>76</v>
      </c>
      <c r="C44" s="26">
        <v>1851</v>
      </c>
      <c r="D44" s="27">
        <v>1</v>
      </c>
    </row>
    <row r="45" spans="1:4" ht="21" x14ac:dyDescent="0.25">
      <c r="A45" s="25" t="s">
        <v>116</v>
      </c>
      <c r="B45" s="23" t="s">
        <v>76</v>
      </c>
      <c r="C45" s="26">
        <v>1794</v>
      </c>
      <c r="D45" s="27">
        <v>1</v>
      </c>
    </row>
    <row r="46" spans="1:4" ht="21" x14ac:dyDescent="0.25">
      <c r="A46" s="25" t="s">
        <v>86</v>
      </c>
      <c r="B46" s="23" t="s">
        <v>76</v>
      </c>
      <c r="C46" s="26">
        <v>33378</v>
      </c>
      <c r="D46" s="27">
        <v>1</v>
      </c>
    </row>
    <row r="47" spans="1:4" ht="21" x14ac:dyDescent="0.25">
      <c r="A47" s="25" t="s">
        <v>98</v>
      </c>
      <c r="B47" s="23" t="s">
        <v>76</v>
      </c>
      <c r="C47" s="26">
        <v>2479</v>
      </c>
      <c r="D47" s="27">
        <v>2</v>
      </c>
    </row>
    <row r="48" spans="1:4" ht="21" x14ac:dyDescent="0.25">
      <c r="A48" s="25" t="s">
        <v>61</v>
      </c>
      <c r="B48" s="23" t="s">
        <v>76</v>
      </c>
      <c r="C48" s="23">
        <v>28210</v>
      </c>
      <c r="D48" s="24">
        <v>3</v>
      </c>
    </row>
    <row r="49" spans="1:4" ht="21" x14ac:dyDescent="0.25">
      <c r="A49" s="25" t="s">
        <v>129</v>
      </c>
      <c r="B49" s="23" t="s">
        <v>76</v>
      </c>
      <c r="C49" s="26">
        <v>1466</v>
      </c>
      <c r="D49" s="27">
        <v>6</v>
      </c>
    </row>
    <row r="50" spans="1:4" ht="21" x14ac:dyDescent="0.25">
      <c r="A50" s="25" t="s">
        <v>82</v>
      </c>
      <c r="B50" s="23" t="s">
        <v>76</v>
      </c>
      <c r="C50" s="26">
        <v>89984</v>
      </c>
      <c r="D50" s="27">
        <v>4</v>
      </c>
    </row>
    <row r="51" spans="1:4" ht="21" x14ac:dyDescent="0.25">
      <c r="A51" s="25" t="s">
        <v>103</v>
      </c>
      <c r="B51" s="23" t="s">
        <v>76</v>
      </c>
      <c r="C51" s="26">
        <v>49415</v>
      </c>
      <c r="D51" s="27">
        <v>2</v>
      </c>
    </row>
    <row r="52" spans="1:4" ht="21" x14ac:dyDescent="0.25">
      <c r="A52" s="25" t="s">
        <v>122</v>
      </c>
      <c r="B52" s="23" t="s">
        <v>76</v>
      </c>
      <c r="C52" s="26">
        <v>4938</v>
      </c>
      <c r="D52" s="27">
        <v>1</v>
      </c>
    </row>
    <row r="53" spans="1:4" ht="21" x14ac:dyDescent="0.25">
      <c r="A53" s="25" t="s">
        <v>121</v>
      </c>
      <c r="B53" s="23" t="s">
        <v>76</v>
      </c>
      <c r="C53" s="26">
        <v>31922</v>
      </c>
      <c r="D53" s="27">
        <v>2</v>
      </c>
    </row>
    <row r="54" spans="1:4" ht="21" x14ac:dyDescent="0.25">
      <c r="A54" s="9" t="s">
        <v>136</v>
      </c>
      <c r="B54" s="23" t="s">
        <v>76</v>
      </c>
      <c r="C54" s="26">
        <v>908</v>
      </c>
      <c r="D54" s="27">
        <v>2</v>
      </c>
    </row>
    <row r="55" spans="1:4" ht="21" x14ac:dyDescent="0.25">
      <c r="A55" s="9"/>
      <c r="B55" s="29"/>
      <c r="C55" s="26">
        <f>SUM(C2:C54)</f>
        <v>1168599</v>
      </c>
      <c r="D55" s="40">
        <f>AVERAGE(D2:D54)</f>
        <v>2.3962264150943398</v>
      </c>
    </row>
    <row r="56" spans="1:4" ht="21" x14ac:dyDescent="0.25">
      <c r="A56" s="37"/>
      <c r="B56" s="29"/>
      <c r="C56" s="39"/>
      <c r="D56" s="38"/>
    </row>
    <row r="57" spans="1:4" ht="21" x14ac:dyDescent="0.25">
      <c r="A57" s="33" t="s">
        <v>84</v>
      </c>
      <c r="B57" s="29" t="s">
        <v>76</v>
      </c>
      <c r="C57" s="30">
        <v>2202</v>
      </c>
      <c r="D57" s="27"/>
    </row>
    <row r="58" spans="1:4" ht="21" x14ac:dyDescent="0.25">
      <c r="A58" s="32" t="s">
        <v>88</v>
      </c>
      <c r="B58" s="29" t="s">
        <v>76</v>
      </c>
      <c r="C58" s="8">
        <v>11345</v>
      </c>
      <c r="D58" s="27"/>
    </row>
    <row r="59" spans="1:4" ht="21" x14ac:dyDescent="0.25">
      <c r="A59" s="32" t="s">
        <v>71</v>
      </c>
      <c r="B59" s="29" t="s">
        <v>76</v>
      </c>
      <c r="C59" s="8">
        <v>2250</v>
      </c>
      <c r="D59" s="27"/>
    </row>
    <row r="60" spans="1:4" ht="21" x14ac:dyDescent="0.25">
      <c r="A60" s="32" t="s">
        <v>109</v>
      </c>
      <c r="B60" s="29" t="s">
        <v>76</v>
      </c>
      <c r="C60" s="30">
        <v>904</v>
      </c>
      <c r="D60" s="14"/>
    </row>
    <row r="61" spans="1:4" ht="21" x14ac:dyDescent="0.25">
      <c r="A61" s="33" t="s">
        <v>132</v>
      </c>
      <c r="B61" s="29" t="s">
        <v>76</v>
      </c>
      <c r="C61" s="30">
        <v>1618</v>
      </c>
      <c r="D61" s="27"/>
    </row>
    <row r="62" spans="1:4" ht="21" x14ac:dyDescent="0.25">
      <c r="A62" s="32" t="s">
        <v>104</v>
      </c>
      <c r="B62" s="29" t="s">
        <v>76</v>
      </c>
      <c r="C62" s="30">
        <v>1309</v>
      </c>
      <c r="D62" s="27"/>
    </row>
    <row r="63" spans="1:4" ht="21" x14ac:dyDescent="0.25">
      <c r="A63" s="32" t="s">
        <v>70</v>
      </c>
      <c r="B63" s="29" t="s">
        <v>76</v>
      </c>
      <c r="C63" s="8">
        <v>34653</v>
      </c>
      <c r="D63" s="27"/>
    </row>
    <row r="64" spans="1:4" ht="21" x14ac:dyDescent="0.25">
      <c r="A64" s="32" t="s">
        <v>91</v>
      </c>
      <c r="B64" s="29" t="s">
        <v>76</v>
      </c>
      <c r="C64" s="8">
        <v>2561</v>
      </c>
      <c r="D64" s="27"/>
    </row>
    <row r="65" spans="1:4" ht="21" x14ac:dyDescent="0.25">
      <c r="A65" s="32" t="s">
        <v>110</v>
      </c>
      <c r="B65" s="29" t="s">
        <v>76</v>
      </c>
      <c r="C65" s="8">
        <v>1328</v>
      </c>
      <c r="D65" s="31"/>
    </row>
    <row r="66" spans="1:4" ht="21" x14ac:dyDescent="0.25">
      <c r="A66" s="33" t="s">
        <v>96</v>
      </c>
      <c r="B66" s="29" t="s">
        <v>76</v>
      </c>
      <c r="C66" s="30">
        <v>2376</v>
      </c>
      <c r="D66" s="31"/>
    </row>
    <row r="67" spans="1:4" ht="21" x14ac:dyDescent="0.25">
      <c r="A67" s="33" t="s">
        <v>94</v>
      </c>
      <c r="B67" s="29" t="s">
        <v>76</v>
      </c>
      <c r="C67" s="30">
        <v>1456</v>
      </c>
      <c r="D67" s="31"/>
    </row>
    <row r="68" spans="1:4" ht="21" x14ac:dyDescent="0.25">
      <c r="A68" s="32" t="s">
        <v>85</v>
      </c>
      <c r="B68" s="29" t="s">
        <v>76</v>
      </c>
      <c r="C68" s="8">
        <v>1014</v>
      </c>
      <c r="D68" s="31"/>
    </row>
    <row r="69" spans="1:4" ht="21" x14ac:dyDescent="0.25">
      <c r="A69" s="33" t="s">
        <v>115</v>
      </c>
      <c r="B69" s="29" t="s">
        <v>76</v>
      </c>
      <c r="C69" s="30">
        <v>2394</v>
      </c>
      <c r="D69" s="31"/>
    </row>
    <row r="70" spans="1:4" ht="21" x14ac:dyDescent="0.25">
      <c r="A70" s="32" t="s">
        <v>133</v>
      </c>
      <c r="B70" s="29" t="s">
        <v>76</v>
      </c>
      <c r="C70" s="30">
        <v>1525</v>
      </c>
      <c r="D70" s="8"/>
    </row>
    <row r="71" spans="1:4" ht="21" x14ac:dyDescent="0.25">
      <c r="A71" s="32" t="s">
        <v>64</v>
      </c>
      <c r="B71" s="29" t="s">
        <v>76</v>
      </c>
      <c r="C71" s="8">
        <v>7714</v>
      </c>
      <c r="D71" s="8"/>
    </row>
    <row r="72" spans="1:4" ht="21" x14ac:dyDescent="0.25">
      <c r="A72" s="32" t="s">
        <v>107</v>
      </c>
      <c r="B72" s="29" t="s">
        <v>76</v>
      </c>
      <c r="C72" s="8">
        <v>1750</v>
      </c>
      <c r="D72" s="8"/>
    </row>
    <row r="73" spans="1:4" ht="21" x14ac:dyDescent="0.25">
      <c r="A73" s="32" t="s">
        <v>125</v>
      </c>
      <c r="B73" s="29" t="s">
        <v>76</v>
      </c>
      <c r="C73" s="8">
        <v>280</v>
      </c>
      <c r="D73" s="8"/>
    </row>
    <row r="74" spans="1:4" ht="21" x14ac:dyDescent="0.25">
      <c r="A74" s="33" t="s">
        <v>97</v>
      </c>
      <c r="B74" s="29" t="s">
        <v>76</v>
      </c>
      <c r="C74" s="30">
        <v>1638</v>
      </c>
      <c r="D74" s="8"/>
    </row>
    <row r="75" spans="1:4" ht="21" x14ac:dyDescent="0.25">
      <c r="A75" s="32" t="s">
        <v>87</v>
      </c>
      <c r="B75" s="29" t="s">
        <v>76</v>
      </c>
      <c r="C75" s="8">
        <v>18742</v>
      </c>
      <c r="D75" s="8"/>
    </row>
    <row r="76" spans="1:4" ht="21" x14ac:dyDescent="0.25">
      <c r="A76" s="32" t="s">
        <v>134</v>
      </c>
      <c r="B76" s="29" t="s">
        <v>76</v>
      </c>
      <c r="C76" s="30">
        <v>1277</v>
      </c>
      <c r="D76" s="8"/>
    </row>
    <row r="77" spans="1:4" ht="21" x14ac:dyDescent="0.25">
      <c r="A77" s="32" t="s">
        <v>111</v>
      </c>
      <c r="B77" s="29" t="s">
        <v>76</v>
      </c>
      <c r="C77" s="8">
        <v>8925</v>
      </c>
      <c r="D77" s="8"/>
    </row>
    <row r="78" spans="1:4" ht="21" x14ac:dyDescent="0.25">
      <c r="A78" s="33" t="s">
        <v>131</v>
      </c>
      <c r="B78" s="29" t="s">
        <v>76</v>
      </c>
      <c r="C78" s="30">
        <v>1677</v>
      </c>
      <c r="D78" s="8"/>
    </row>
    <row r="79" spans="1:4" ht="21" x14ac:dyDescent="0.25">
      <c r="A79" s="32" t="s">
        <v>93</v>
      </c>
      <c r="B79" s="29" t="s">
        <v>76</v>
      </c>
      <c r="C79" s="8">
        <v>1762</v>
      </c>
      <c r="D79" s="8"/>
    </row>
    <row r="80" spans="1:4" ht="21" x14ac:dyDescent="0.25">
      <c r="A80" s="32" t="s">
        <v>62</v>
      </c>
      <c r="B80" s="29" t="s">
        <v>76</v>
      </c>
      <c r="C80" s="8">
        <v>25740</v>
      </c>
      <c r="D80" s="8"/>
    </row>
    <row r="81" spans="1:4" ht="21" x14ac:dyDescent="0.25">
      <c r="A81" s="32" t="s">
        <v>89</v>
      </c>
      <c r="B81" s="29" t="s">
        <v>76</v>
      </c>
      <c r="C81" s="8">
        <v>6724</v>
      </c>
      <c r="D81" s="8"/>
    </row>
    <row r="82" spans="1:4" ht="21" x14ac:dyDescent="0.25">
      <c r="A82" s="35"/>
      <c r="B82" s="23"/>
      <c r="C82" s="26">
        <f>SUM(C57:C81)</f>
        <v>143164</v>
      </c>
      <c r="D82" s="27"/>
    </row>
    <row r="83" spans="1:4" ht="21" x14ac:dyDescent="0.25">
      <c r="A83" s="35"/>
      <c r="B83" s="23"/>
      <c r="C83" s="26"/>
      <c r="D83" s="27"/>
    </row>
    <row r="84" spans="1:4" ht="21" x14ac:dyDescent="0.25">
      <c r="A84" s="35"/>
      <c r="B84" s="23"/>
      <c r="C84" s="26"/>
      <c r="D84" s="27"/>
    </row>
    <row r="85" spans="1:4" ht="21" x14ac:dyDescent="0.25">
      <c r="A85" s="35"/>
      <c r="B85" s="23"/>
      <c r="C85" s="26"/>
      <c r="D85" s="27"/>
    </row>
    <row r="86" spans="1:4" ht="21" x14ac:dyDescent="0.25">
      <c r="A86" s="35"/>
      <c r="B86" s="23"/>
      <c r="C86" s="26"/>
      <c r="D86" s="27"/>
    </row>
    <row r="87" spans="1:4" ht="21" x14ac:dyDescent="0.25">
      <c r="A87" s="35"/>
      <c r="B87" s="23"/>
      <c r="C87" s="26"/>
      <c r="D87" s="27"/>
    </row>
    <row r="88" spans="1:4" ht="21" x14ac:dyDescent="0.25">
      <c r="A88" s="35"/>
      <c r="B88" s="23"/>
      <c r="C88" s="26"/>
      <c r="D88" s="27"/>
    </row>
    <row r="89" spans="1:4" ht="21" x14ac:dyDescent="0.25">
      <c r="A89" s="35"/>
      <c r="B89" s="23"/>
      <c r="C89" s="26"/>
      <c r="D89" s="27"/>
    </row>
    <row r="90" spans="1:4" ht="21" x14ac:dyDescent="0.25">
      <c r="A90" s="33"/>
      <c r="B90" s="29"/>
      <c r="C90" s="30"/>
      <c r="D90" s="8"/>
    </row>
    <row r="91" spans="1:4" ht="21" x14ac:dyDescent="0.25">
      <c r="A91" s="17"/>
      <c r="B91" s="17"/>
      <c r="C91" s="17"/>
      <c r="D91" s="17"/>
    </row>
    <row r="92" spans="1:4" ht="21" x14ac:dyDescent="0.25">
      <c r="A92" s="17"/>
      <c r="B92" s="17"/>
      <c r="C92" s="17"/>
      <c r="D92" s="17"/>
    </row>
    <row r="93" spans="1:4" ht="21" x14ac:dyDescent="0.25">
      <c r="A93" s="17"/>
      <c r="B93" s="17"/>
      <c r="C93" s="17"/>
      <c r="D93" s="17"/>
    </row>
    <row r="94" spans="1:4" ht="21" x14ac:dyDescent="0.25">
      <c r="A94" s="17"/>
      <c r="B94" s="17"/>
      <c r="C94" s="17"/>
      <c r="D94" s="17"/>
    </row>
    <row r="95" spans="1:4" ht="21" x14ac:dyDescent="0.25">
      <c r="A95" s="17"/>
      <c r="B95" s="17"/>
      <c r="C95" s="17"/>
      <c r="D95" s="17"/>
    </row>
    <row r="96" spans="1:4" ht="21" x14ac:dyDescent="0.25">
      <c r="A96" s="17"/>
      <c r="B96" s="17"/>
      <c r="C96" s="17"/>
      <c r="D96" s="17"/>
    </row>
    <row r="97" spans="1:4" ht="21" x14ac:dyDescent="0.25">
      <c r="A97" s="17"/>
      <c r="B97" s="17"/>
      <c r="C97" s="17"/>
      <c r="D97" s="17"/>
    </row>
    <row r="98" spans="1:4" ht="21" x14ac:dyDescent="0.25">
      <c r="A98" s="17"/>
      <c r="B98" s="17"/>
      <c r="C98" s="17"/>
      <c r="D98" s="17"/>
    </row>
    <row r="99" spans="1:4" ht="21" x14ac:dyDescent="0.25">
      <c r="A99" s="17"/>
      <c r="B99" s="17"/>
      <c r="C99" s="17"/>
      <c r="D99" s="17"/>
    </row>
    <row r="100" spans="1:4" ht="21" x14ac:dyDescent="0.25">
      <c r="A100" s="17"/>
      <c r="B100" s="17"/>
      <c r="C100" s="17"/>
      <c r="D100" s="17"/>
    </row>
    <row r="101" spans="1:4" ht="21" x14ac:dyDescent="0.25">
      <c r="A101" s="17"/>
      <c r="B101" s="17"/>
      <c r="C101" s="17"/>
      <c r="D101" s="17"/>
    </row>
    <row r="102" spans="1:4" ht="21" x14ac:dyDescent="0.25">
      <c r="A102" s="17"/>
      <c r="B102" s="17"/>
      <c r="C102" s="17"/>
      <c r="D102" s="17"/>
    </row>
    <row r="103" spans="1:4" ht="21" x14ac:dyDescent="0.25">
      <c r="A103" s="17"/>
      <c r="B103" s="17"/>
      <c r="C103" s="17"/>
      <c r="D103" s="17"/>
    </row>
    <row r="104" spans="1:4" ht="21" x14ac:dyDescent="0.25">
      <c r="A104" s="17"/>
      <c r="B104" s="17"/>
      <c r="C104" s="17"/>
      <c r="D104" s="17"/>
    </row>
  </sheetData>
  <sortState ref="A57:D82">
    <sortCondition ref="A57:A82"/>
  </sortState>
  <hyperlinks>
    <hyperlink ref="A22" r:id="rId1" xr:uid="{478240B8-0C88-9840-8464-6A11C0E3E5FA}"/>
    <hyperlink ref="A23" r:id="rId2" xr:uid="{5D3DE1A5-98B5-AE42-8D58-013EBF8B30E7}"/>
    <hyperlink ref="A26" r:id="rId3" xr:uid="{C236CE11-AC3D-B144-ADD3-E464CE1FA080}"/>
    <hyperlink ref="A48" r:id="rId4" xr:uid="{A59AC771-14CC-524B-B553-4F7DFC9435BF}"/>
    <hyperlink ref="A80" r:id="rId5" xr:uid="{7886EAF2-1769-6E4A-A33D-28EEE1C8C6D0}"/>
    <hyperlink ref="A19" r:id="rId6" display="FCA Fiat Chrysler " xr:uid="{630A1196-6CAF-5649-AD17-5161603E5B07}"/>
    <hyperlink ref="A71" r:id="rId7" xr:uid="{52C308E4-911D-9C4A-AAB3-DE87FA1F3C19}"/>
    <hyperlink ref="A7" r:id="rId8" xr:uid="{9FBC29A0-FE7A-5846-A075-CDD1BE04AAA3}"/>
    <hyperlink ref="A41" r:id="rId9" xr:uid="{9D1DACDD-911E-DD48-BB22-749FF8BB2A83}"/>
    <hyperlink ref="A36" r:id="rId10" xr:uid="{0EF6BCEC-7631-AD4C-8931-1DF9E4FFF03F}"/>
    <hyperlink ref="A28" r:id="rId11" xr:uid="{D5F9570B-0F6A-8E4C-BA70-4FE331198D60}"/>
    <hyperlink ref="A20" r:id="rId12" xr:uid="{B10C7201-6FA4-7F45-BBA2-D368695805AF}"/>
    <hyperlink ref="A63" r:id="rId13" xr:uid="{5DBF0EE1-968A-8C42-9B1B-2847228AD110}"/>
    <hyperlink ref="A59" r:id="rId14" xr:uid="{2994BF1E-BFA9-B14B-BEEA-B3F342D858B0}"/>
    <hyperlink ref="A4" r:id="rId15" xr:uid="{D498F8BA-A053-F540-90B5-E9DF24A92FBE}"/>
    <hyperlink ref="A27" r:id="rId16" xr:uid="{5A535D0F-F4F9-6049-99AE-9C41D6CBCD2B}"/>
    <hyperlink ref="A11" r:id="rId17" xr:uid="{0D2C3A08-DBFF-E746-B9E3-79EEE3957D9F}"/>
    <hyperlink ref="A25" r:id="rId18" xr:uid="{B2A88133-3F6B-BC4E-A64B-9E50B3BD6344}"/>
    <hyperlink ref="A39" r:id="rId19" xr:uid="{C3FF1EA7-36E2-874B-A71E-1606AC5BE4AA}"/>
    <hyperlink ref="A50" r:id="rId20" xr:uid="{9D7270F8-34CB-894F-845C-2ADC2593095D}"/>
    <hyperlink ref="A9" r:id="rId21" xr:uid="{06253109-BCD4-5348-8006-1949E034A020}"/>
    <hyperlink ref="A37" r:id="rId22" xr:uid="{4AACAF7B-3CCB-A646-96D7-25882C343593}"/>
    <hyperlink ref="A34" r:id="rId23" xr:uid="{319E9053-B743-A64C-B95F-3B6F848D5F0D}"/>
    <hyperlink ref="A40" r:id="rId24" xr:uid="{2EE2079D-FFC3-DE48-9C4D-D175848722F3}"/>
    <hyperlink ref="A2:B2" r:id="rId25" display="ADESA" xr:uid="{2AE74A1F-DF10-A143-A42B-9385A3CFEB34}"/>
    <hyperlink ref="A57" r:id="rId26" xr:uid="{693D0AAB-0C84-6146-9237-4E0EEF97390D}"/>
    <hyperlink ref="A68" r:id="rId27" xr:uid="{CEFCCFE3-3FC2-4647-8183-C36A283A1774}"/>
    <hyperlink ref="A46" r:id="rId28" xr:uid="{9B621F30-AF98-2745-80FE-281A0089CB92}"/>
    <hyperlink ref="A75" r:id="rId29" xr:uid="{CD433CB2-23D3-CD48-B157-3700A2579C7E}"/>
    <hyperlink ref="A58" r:id="rId30" xr:uid="{9C9DDE91-CF28-5B42-8ADF-EAA04778F8F9}"/>
    <hyperlink ref="A81" r:id="rId31" xr:uid="{3B79431E-0220-4344-AE30-BB7C9F89529E}"/>
    <hyperlink ref="A21" r:id="rId32" xr:uid="{0331E60D-BC07-2A47-B201-F4161FC6ABC2}"/>
    <hyperlink ref="A64" r:id="rId33" xr:uid="{9975B8C3-9664-DB45-BB9D-D60641716A20}"/>
    <hyperlink ref="A29" r:id="rId34" xr:uid="{9B98305C-26DB-254A-95A7-9AF2ED33E78D}"/>
    <hyperlink ref="A79" r:id="rId35" xr:uid="{EB295003-97E2-5549-B6FF-D6CE8D1922D5}"/>
    <hyperlink ref="A67" r:id="rId36" xr:uid="{502136BF-C4EA-C746-A3F1-E731FF4C4511}"/>
    <hyperlink ref="A38" r:id="rId37" display="Pendragon" xr:uid="{6C8DE65E-6E11-0245-B2AC-D140B14425AF}"/>
    <hyperlink ref="A16" r:id="rId38" xr:uid="{F31EEC0B-4E6B-A54F-95AE-72D23796B1C4}"/>
    <hyperlink ref="A66" r:id="rId39" xr:uid="{C20B281B-04B8-5C42-A8AE-38FEBD120CDB}"/>
    <hyperlink ref="A74" r:id="rId40" xr:uid="{E1D7F84D-22E5-FD49-872D-94BC2258AC38}"/>
    <hyperlink ref="A47" r:id="rId41" xr:uid="{8F4AFADE-C7AE-BC49-8B7D-40D9CBF409C1}"/>
    <hyperlink ref="A8" r:id="rId42" xr:uid="{5377EB05-810D-3C4B-83EA-753BAA29BBFE}"/>
    <hyperlink ref="A33" r:id="rId43" xr:uid="{8047AD42-C79F-CA45-9995-A8FC953F8F49}"/>
    <hyperlink ref="A18" r:id="rId44" xr:uid="{0636EF20-3F4B-144A-972B-FC87B22B92E0}"/>
    <hyperlink ref="A44" r:id="rId45" xr:uid="{45E73285-8C2C-4C40-A77A-0AD492F363F3}"/>
    <hyperlink ref="A51" r:id="rId46" xr:uid="{15B5C5BB-ACD4-5746-AB24-B9F70E4F97C8}"/>
    <hyperlink ref="A62" r:id="rId47" xr:uid="{928594F2-00D3-4E49-8A43-012579FE1F47}"/>
    <hyperlink ref="A13" r:id="rId48" xr:uid="{10E1DABF-6A44-C84A-98C8-8087D5C7A447}"/>
    <hyperlink ref="A5" r:id="rId49" xr:uid="{374168B0-1869-B84A-B636-20998582902F}"/>
    <hyperlink ref="A72" r:id="rId50" display="IAV Gmbh" xr:uid="{BF05034D-A34C-F54D-81D9-D1BB7F969051}"/>
    <hyperlink ref="A15" r:id="rId51" xr:uid="{70CC2202-A8EE-1A42-ADF7-3E66769133B3}"/>
    <hyperlink ref="A60" r:id="rId52" xr:uid="{DD1C99CE-3453-8047-B9A8-80FB18349E26}"/>
    <hyperlink ref="A65" r:id="rId53" xr:uid="{FDC0D3D7-761F-A847-A414-C6BB40ABE16B}"/>
    <hyperlink ref="A77" r:id="rId54" xr:uid="{BBDACB55-0601-A04C-A05C-1F13890C8528}"/>
    <hyperlink ref="A43" r:id="rId55" xr:uid="{D5DC103A-3C49-624E-9E27-6F185BCCD5EA}"/>
    <hyperlink ref="A24" r:id="rId56" xr:uid="{25F104C2-0038-3B48-A82A-C6C8A67660B9}"/>
    <hyperlink ref="A30" r:id="rId57" xr:uid="{A33102F5-C163-6E41-AA8A-DB00E99D6027}"/>
    <hyperlink ref="A69" r:id="rId58" xr:uid="{19B42223-BC91-7841-A4FC-7F2B65BD21E5}"/>
    <hyperlink ref="A45" r:id="rId59" xr:uid="{C338950E-CA32-894E-80FB-78E4786FE0D1}"/>
    <hyperlink ref="A17" r:id="rId60" xr:uid="{F8A048DE-F3D4-F142-BE6D-BB68C9E8CEB6}"/>
    <hyperlink ref="A35" r:id="rId61" xr:uid="{AC3FEFBA-B59A-CE42-9A5B-223D6613BDCC}"/>
    <hyperlink ref="A3" r:id="rId62" xr:uid="{262472AB-0EF7-3B41-9CB5-866BCF0C9AE0}"/>
    <hyperlink ref="A32" r:id="rId63" xr:uid="{F84B4795-783C-A443-A6A8-81CAF4DF4C1D}"/>
    <hyperlink ref="A53" r:id="rId64" xr:uid="{504DA6E5-02C0-6647-8554-2450DC5447DE}"/>
    <hyperlink ref="A52" r:id="rId65" xr:uid="{0569077C-1DFE-A646-B3D0-80A3205C6D90}"/>
    <hyperlink ref="A10" r:id="rId66" xr:uid="{48BB6401-66DB-CE4B-8350-E426D4A1A9BC}"/>
    <hyperlink ref="A73" r:id="rId67" xr:uid="{9D16981A-91CD-BC48-9E5D-4FCD7B0E2B79}"/>
    <hyperlink ref="A42" r:id="rId68" xr:uid="{8B231B03-ECBE-1141-A5F6-2750376DCC1E}"/>
    <hyperlink ref="A12" r:id="rId69" xr:uid="{29F5E2D5-CFD5-3F45-9BFA-850FFC6E8E98}"/>
    <hyperlink ref="A6" r:id="rId70" xr:uid="{204F7E9B-F763-074D-9CC5-17F9D60CA582}"/>
    <hyperlink ref="A49" r:id="rId71" xr:uid="{096D7A51-5E8A-C14C-AAC6-77C1DF4A161F}"/>
    <hyperlink ref="A14" r:id="rId72" xr:uid="{C899FD93-3B99-2144-B624-C7975D86F52A}"/>
    <hyperlink ref="A78" r:id="rId73" display="Randon SA" xr:uid="{1226AE4E-4039-7F42-A1FA-1661AE60796B}"/>
    <hyperlink ref="A61" r:id="rId74" xr:uid="{EBE10ECA-1D1E-644F-ADA8-03F4AECD9E54}"/>
    <hyperlink ref="A70" r:id="rId75" display="Groupo MOURA" xr:uid="{C265095C-38F6-534E-820E-ECC78F9B76BE}"/>
    <hyperlink ref="A76" r:id="rId76" xr:uid="{B45E15E0-17C3-F84A-8E70-899309046F79}"/>
    <hyperlink ref="A31" r:id="rId77" xr:uid="{AF874E01-D021-D84A-98E3-7B4351C9D3B1}"/>
    <hyperlink ref="A54" r:id="rId78" xr:uid="{3D406CA0-04E9-1244-9114-950581FE0071}"/>
  </hyperlink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F143-A7FB-A742-B82E-F7EC91A8618B}">
  <dimension ref="A1:J28"/>
  <sheetViews>
    <sheetView workbookViewId="0">
      <selection activeCell="F6" sqref="F6"/>
    </sheetView>
  </sheetViews>
  <sheetFormatPr baseColWidth="10" defaultRowHeight="16" x14ac:dyDescent="0.2"/>
  <cols>
    <col min="1" max="1" width="29.83203125" customWidth="1"/>
    <col min="2" max="2" width="24.33203125" customWidth="1"/>
    <col min="3" max="3" width="18" customWidth="1"/>
    <col min="4" max="4" width="20.33203125" customWidth="1"/>
    <col min="5" max="5" width="14.6640625" customWidth="1"/>
    <col min="8" max="8" width="41.83203125" customWidth="1"/>
    <col min="9" max="9" width="19.5" customWidth="1"/>
    <col min="10" max="10" width="16.6640625" customWidth="1"/>
  </cols>
  <sheetData>
    <row r="1" spans="1:10" ht="26" x14ac:dyDescent="0.3">
      <c r="A1" s="16" t="s">
        <v>55</v>
      </c>
      <c r="B1" s="52" t="s">
        <v>56</v>
      </c>
      <c r="C1" s="53"/>
      <c r="D1" s="54" t="s">
        <v>57</v>
      </c>
      <c r="E1" s="55"/>
      <c r="H1" s="13" t="s">
        <v>26</v>
      </c>
      <c r="I1" s="13" t="s">
        <v>54</v>
      </c>
      <c r="J1" s="13" t="s">
        <v>27</v>
      </c>
    </row>
    <row r="2" spans="1:10" ht="21" x14ac:dyDescent="0.25">
      <c r="A2" s="20" t="s">
        <v>7</v>
      </c>
      <c r="B2" s="17">
        <v>150322073</v>
      </c>
      <c r="C2" s="18">
        <f>B2/423100597</f>
        <v>0.35528683737593497</v>
      </c>
      <c r="D2" s="17">
        <v>1688503</v>
      </c>
      <c r="E2" s="21">
        <f>D2/5645073</f>
        <v>0.29911092380913407</v>
      </c>
      <c r="H2" s="12" t="s">
        <v>28</v>
      </c>
      <c r="I2" s="12">
        <v>1009432</v>
      </c>
      <c r="J2" s="22">
        <f>I2/6000273</f>
        <v>0.16823101215561359</v>
      </c>
    </row>
    <row r="3" spans="1:10" ht="21" x14ac:dyDescent="0.25">
      <c r="A3" s="20" t="s">
        <v>10</v>
      </c>
      <c r="B3" s="17">
        <v>47373124</v>
      </c>
      <c r="C3" s="18">
        <f t="shared" ref="C3:C21" si="0">B3/423100597</f>
        <v>0.11196657328280725</v>
      </c>
      <c r="D3" s="17">
        <v>725043</v>
      </c>
      <c r="E3" s="21">
        <f t="shared" ref="E3:E21" si="1">D3/5645073</f>
        <v>0.12843819734483505</v>
      </c>
      <c r="H3" s="12" t="s">
        <v>29</v>
      </c>
      <c r="I3" s="12">
        <v>985622</v>
      </c>
      <c r="J3" s="22">
        <f t="shared" ref="J3:J28" si="2">I3/6000273</f>
        <v>0.16426285937323185</v>
      </c>
    </row>
    <row r="4" spans="1:10" ht="21" x14ac:dyDescent="0.25">
      <c r="A4" s="20" t="s">
        <v>14</v>
      </c>
      <c r="B4" s="17">
        <v>44161493</v>
      </c>
      <c r="C4" s="18">
        <f t="shared" si="0"/>
        <v>0.10437587021414674</v>
      </c>
      <c r="D4" s="17">
        <v>720162</v>
      </c>
      <c r="E4" s="21">
        <f t="shared" si="1"/>
        <v>0.12757354953602904</v>
      </c>
      <c r="H4" s="12" t="s">
        <v>30</v>
      </c>
      <c r="I4" s="12">
        <v>684156</v>
      </c>
      <c r="J4" s="22">
        <f t="shared" si="2"/>
        <v>0.11402081205305159</v>
      </c>
    </row>
    <row r="5" spans="1:10" ht="21" x14ac:dyDescent="0.25">
      <c r="A5" s="20" t="s">
        <v>11</v>
      </c>
      <c r="B5" s="17">
        <v>33119019</v>
      </c>
      <c r="C5" s="18">
        <f t="shared" si="0"/>
        <v>7.8276937529350735E-2</v>
      </c>
      <c r="D5" s="17">
        <v>343741</v>
      </c>
      <c r="E5" s="21">
        <f t="shared" si="1"/>
        <v>6.089221521138876E-2</v>
      </c>
      <c r="H5" s="12" t="s">
        <v>31</v>
      </c>
      <c r="I5" s="12">
        <v>648556</v>
      </c>
      <c r="J5" s="22">
        <f t="shared" si="2"/>
        <v>0.10808774867410199</v>
      </c>
    </row>
    <row r="6" spans="1:10" ht="21" x14ac:dyDescent="0.25">
      <c r="A6" s="20" t="s">
        <v>9</v>
      </c>
      <c r="B6" s="17">
        <v>23886554</v>
      </c>
      <c r="C6" s="18">
        <f t="shared" si="0"/>
        <v>5.6455968555392984E-2</v>
      </c>
      <c r="D6" s="17">
        <v>325902</v>
      </c>
      <c r="E6" s="21">
        <f t="shared" si="1"/>
        <v>5.773211435884E-2</v>
      </c>
      <c r="H6" s="12" t="s">
        <v>32</v>
      </c>
      <c r="I6" s="12">
        <v>327119</v>
      </c>
      <c r="J6" s="22">
        <f t="shared" si="2"/>
        <v>5.4517352793781219E-2</v>
      </c>
    </row>
    <row r="7" spans="1:10" ht="21" x14ac:dyDescent="0.25">
      <c r="A7" s="20" t="s">
        <v>8</v>
      </c>
      <c r="B7" s="17">
        <v>16341348</v>
      </c>
      <c r="C7" s="18">
        <f t="shared" si="0"/>
        <v>3.8622843162757346E-2</v>
      </c>
      <c r="D7" s="17">
        <v>204272</v>
      </c>
      <c r="E7" s="21">
        <f t="shared" si="1"/>
        <v>3.6185891661631303E-2</v>
      </c>
      <c r="H7" s="12" t="s">
        <v>33</v>
      </c>
      <c r="I7" s="12">
        <v>296006</v>
      </c>
      <c r="J7" s="22">
        <f t="shared" si="2"/>
        <v>4.9332088723296426E-2</v>
      </c>
    </row>
    <row r="8" spans="1:10" ht="21" x14ac:dyDescent="0.25">
      <c r="A8" s="20" t="s">
        <v>12</v>
      </c>
      <c r="B8" s="17">
        <v>14127106</v>
      </c>
      <c r="C8" s="18">
        <f t="shared" si="0"/>
        <v>3.3389473094976516E-2</v>
      </c>
      <c r="D8" s="17">
        <v>216559</v>
      </c>
      <c r="E8" s="21">
        <f t="shared" si="1"/>
        <v>3.8362479989187029E-2</v>
      </c>
      <c r="H8" s="12" t="s">
        <v>34</v>
      </c>
      <c r="I8" s="12">
        <v>244787</v>
      </c>
      <c r="J8" s="22">
        <f t="shared" si="2"/>
        <v>4.0795977116374539E-2</v>
      </c>
    </row>
    <row r="9" spans="1:10" ht="21" x14ac:dyDescent="0.25">
      <c r="A9" s="20" t="s">
        <v>16</v>
      </c>
      <c r="B9" s="17">
        <v>10942795</v>
      </c>
      <c r="C9" s="18">
        <f t="shared" si="0"/>
        <v>2.5863340958604226E-2</v>
      </c>
      <c r="D9" s="17">
        <v>127951</v>
      </c>
      <c r="E9" s="21">
        <f t="shared" si="1"/>
        <v>2.2665960209903396E-2</v>
      </c>
      <c r="H9" s="12" t="s">
        <v>35</v>
      </c>
      <c r="I9" s="12">
        <v>198397</v>
      </c>
      <c r="J9" s="22">
        <f t="shared" si="2"/>
        <v>3.3064662224535447E-2</v>
      </c>
    </row>
    <row r="10" spans="1:10" ht="21" x14ac:dyDescent="0.25">
      <c r="A10" s="20" t="s">
        <v>20</v>
      </c>
      <c r="B10" s="17">
        <v>10965211</v>
      </c>
      <c r="C10" s="18">
        <f t="shared" si="0"/>
        <v>2.5916321266736479E-2</v>
      </c>
      <c r="D10" s="17">
        <v>192633</v>
      </c>
      <c r="E10" s="21">
        <f t="shared" si="1"/>
        <v>3.4124093700825482E-2</v>
      </c>
      <c r="H10" s="12" t="s">
        <v>36</v>
      </c>
      <c r="I10" s="12">
        <v>162193</v>
      </c>
      <c r="J10" s="22">
        <f t="shared" si="2"/>
        <v>2.7030936759044132E-2</v>
      </c>
    </row>
    <row r="11" spans="1:10" ht="21" x14ac:dyDescent="0.25">
      <c r="A11" s="20" t="s">
        <v>18</v>
      </c>
      <c r="B11" s="17">
        <v>10046425</v>
      </c>
      <c r="C11" s="18">
        <f t="shared" si="0"/>
        <v>2.3744766779423856E-2</v>
      </c>
      <c r="D11" s="17">
        <v>110213</v>
      </c>
      <c r="E11" s="21">
        <f t="shared" si="1"/>
        <v>1.9523751065752382E-2</v>
      </c>
      <c r="H11" s="12" t="s">
        <v>37</v>
      </c>
      <c r="I11" s="12">
        <v>147896</v>
      </c>
      <c r="J11" s="22">
        <f t="shared" si="2"/>
        <v>2.4648211839694626E-2</v>
      </c>
    </row>
    <row r="12" spans="1:10" ht="21" x14ac:dyDescent="0.25">
      <c r="A12" s="20" t="s">
        <v>17</v>
      </c>
      <c r="B12" s="17">
        <v>9040668</v>
      </c>
      <c r="C12" s="18">
        <f t="shared" si="0"/>
        <v>2.136765597615075E-2</v>
      </c>
      <c r="D12" s="17">
        <v>98989</v>
      </c>
      <c r="E12" s="21">
        <f t="shared" si="1"/>
        <v>1.7535468540442259E-2</v>
      </c>
      <c r="H12" s="12" t="s">
        <v>38</v>
      </c>
      <c r="I12" s="12">
        <v>139350</v>
      </c>
      <c r="J12" s="22">
        <f t="shared" si="2"/>
        <v>2.3223943310579368E-2</v>
      </c>
    </row>
    <row r="13" spans="1:10" ht="21" x14ac:dyDescent="0.25">
      <c r="A13" s="20" t="s">
        <v>21</v>
      </c>
      <c r="B13" s="17">
        <v>8952764</v>
      </c>
      <c r="C13" s="18">
        <f t="shared" si="0"/>
        <v>2.1159894510855537E-2</v>
      </c>
      <c r="D13" s="17">
        <v>143711</v>
      </c>
      <c r="E13" s="21">
        <f t="shared" si="1"/>
        <v>2.5457775302462873E-2</v>
      </c>
      <c r="H13" s="12" t="s">
        <v>39</v>
      </c>
      <c r="I13" s="12">
        <v>131082</v>
      </c>
      <c r="J13" s="22">
        <f t="shared" si="2"/>
        <v>2.1846006006726693E-2</v>
      </c>
    </row>
    <row r="14" spans="1:10" ht="21" x14ac:dyDescent="0.25">
      <c r="A14" s="20" t="s">
        <v>15</v>
      </c>
      <c r="B14" s="17">
        <v>7745086</v>
      </c>
      <c r="C14" s="18">
        <f t="shared" si="0"/>
        <v>1.830554259416467E-2</v>
      </c>
      <c r="D14" s="17">
        <v>292433</v>
      </c>
      <c r="E14" s="21">
        <f t="shared" si="1"/>
        <v>5.1803227345332825E-2</v>
      </c>
      <c r="H14" s="12" t="s">
        <v>40</v>
      </c>
      <c r="I14" s="12">
        <v>130831</v>
      </c>
      <c r="J14" s="22">
        <f t="shared" si="2"/>
        <v>2.1804174576723425E-2</v>
      </c>
    </row>
    <row r="15" spans="1:10" ht="21" x14ac:dyDescent="0.25">
      <c r="A15" s="20" t="s">
        <v>22</v>
      </c>
      <c r="B15" s="17">
        <v>6865072</v>
      </c>
      <c r="C15" s="18">
        <f t="shared" si="0"/>
        <v>1.6225625888209277E-2</v>
      </c>
      <c r="D15" s="17">
        <v>83137</v>
      </c>
      <c r="E15" s="21">
        <f t="shared" si="1"/>
        <v>1.4727356050134338E-2</v>
      </c>
      <c r="H15" s="12" t="s">
        <v>41</v>
      </c>
      <c r="I15" s="12">
        <v>114194</v>
      </c>
      <c r="J15" s="22">
        <f t="shared" si="2"/>
        <v>1.9031467401566561E-2</v>
      </c>
    </row>
    <row r="16" spans="1:10" ht="21" x14ac:dyDescent="0.25">
      <c r="A16" s="20" t="s">
        <v>13</v>
      </c>
      <c r="B16" s="17">
        <v>6692729</v>
      </c>
      <c r="C16" s="18">
        <f t="shared" si="0"/>
        <v>1.5818292499360384E-2</v>
      </c>
      <c r="D16" s="17">
        <v>77366</v>
      </c>
      <c r="E16" s="21">
        <f t="shared" si="1"/>
        <v>1.3705048632674901E-2</v>
      </c>
      <c r="H16" s="12" t="s">
        <v>42</v>
      </c>
      <c r="I16" s="12">
        <v>107963</v>
      </c>
      <c r="J16" s="22">
        <f t="shared" si="2"/>
        <v>1.7993014651166706E-2</v>
      </c>
    </row>
    <row r="17" spans="1:10" ht="21" x14ac:dyDescent="0.25">
      <c r="A17" s="20" t="s">
        <v>24</v>
      </c>
      <c r="B17" s="17">
        <v>5860540</v>
      </c>
      <c r="C17" s="18">
        <f t="shared" si="0"/>
        <v>1.3851410377471058E-2</v>
      </c>
      <c r="D17" s="17">
        <v>28732</v>
      </c>
      <c r="E17" s="21">
        <f t="shared" si="1"/>
        <v>5.08974817509003E-3</v>
      </c>
      <c r="H17" s="12" t="s">
        <v>43</v>
      </c>
      <c r="I17" s="12">
        <v>105766</v>
      </c>
      <c r="J17" s="22">
        <f t="shared" si="2"/>
        <v>1.7626864644325349E-2</v>
      </c>
    </row>
    <row r="18" spans="1:10" ht="21" x14ac:dyDescent="0.25">
      <c r="A18" s="20" t="s">
        <v>19</v>
      </c>
      <c r="B18" s="17">
        <v>5673624</v>
      </c>
      <c r="C18" s="18">
        <f t="shared" si="0"/>
        <v>1.3409633643225513E-2</v>
      </c>
      <c r="D18" s="17">
        <v>126073</v>
      </c>
      <c r="E18" s="21">
        <f t="shared" si="1"/>
        <v>2.2333280721081906E-2</v>
      </c>
      <c r="H18" s="12" t="s">
        <v>44</v>
      </c>
      <c r="I18" s="12">
        <v>105371</v>
      </c>
      <c r="J18" s="22">
        <f t="shared" si="2"/>
        <v>1.7561034306272399E-2</v>
      </c>
    </row>
    <row r="19" spans="1:10" ht="21" x14ac:dyDescent="0.25">
      <c r="A19" s="20" t="s">
        <v>25</v>
      </c>
      <c r="B19" s="17">
        <v>5621977</v>
      </c>
      <c r="C19" s="18">
        <f t="shared" si="0"/>
        <v>1.32875657464506E-2</v>
      </c>
      <c r="D19" s="17">
        <v>50681</v>
      </c>
      <c r="E19" s="21">
        <f t="shared" si="1"/>
        <v>8.9779175574877419E-3</v>
      </c>
      <c r="H19" s="12" t="s">
        <v>45</v>
      </c>
      <c r="I19" s="12">
        <v>80388</v>
      </c>
      <c r="J19" s="22">
        <f t="shared" si="2"/>
        <v>1.3397390418735947E-2</v>
      </c>
    </row>
    <row r="20" spans="1:10" ht="21" x14ac:dyDescent="0.25">
      <c r="A20" s="20" t="s">
        <v>23</v>
      </c>
      <c r="B20" s="17">
        <v>5362989</v>
      </c>
      <c r="C20" s="18">
        <f t="shared" si="0"/>
        <v>1.2675446543981124E-2</v>
      </c>
      <c r="D20" s="17">
        <v>88972</v>
      </c>
      <c r="E20" s="21">
        <f t="shared" si="1"/>
        <v>1.5761000787766606E-2</v>
      </c>
      <c r="H20" s="12" t="s">
        <v>46</v>
      </c>
      <c r="I20" s="12">
        <v>70190</v>
      </c>
      <c r="J20" s="22">
        <f t="shared" si="2"/>
        <v>1.169780108338404E-2</v>
      </c>
    </row>
    <row r="21" spans="1:10" ht="21" x14ac:dyDescent="0.25">
      <c r="A21" s="15"/>
      <c r="B21" s="17">
        <f>SUM(B2:B20)</f>
        <v>423100597</v>
      </c>
      <c r="C21" s="18">
        <f t="shared" si="0"/>
        <v>1</v>
      </c>
      <c r="D21" s="17">
        <f>SUM(D2:D20)</f>
        <v>5645073</v>
      </c>
      <c r="E21" s="21">
        <f t="shared" si="1"/>
        <v>1</v>
      </c>
      <c r="H21" s="12" t="s">
        <v>47</v>
      </c>
      <c r="I21" s="12">
        <v>60966</v>
      </c>
      <c r="J21" s="22">
        <f t="shared" si="2"/>
        <v>1.0160537695534853E-2</v>
      </c>
    </row>
    <row r="22" spans="1:10" ht="21" x14ac:dyDescent="0.25">
      <c r="D22" s="19">
        <v>7087948</v>
      </c>
      <c r="E22" s="14"/>
      <c r="H22" s="12" t="s">
        <v>48</v>
      </c>
      <c r="I22" s="12">
        <v>60388</v>
      </c>
      <c r="J22" s="22">
        <f t="shared" si="2"/>
        <v>1.0064208745168762E-2</v>
      </c>
    </row>
    <row r="23" spans="1:10" ht="21" x14ac:dyDescent="0.25">
      <c r="D23" s="18">
        <f>D21/7087948</f>
        <v>0.7964326205553427</v>
      </c>
      <c r="E23" s="14"/>
      <c r="H23" s="12" t="s">
        <v>49</v>
      </c>
      <c r="I23" s="12">
        <v>52764</v>
      </c>
      <c r="J23" s="22">
        <f t="shared" si="2"/>
        <v>8.793599891204951E-3</v>
      </c>
    </row>
    <row r="24" spans="1:10" ht="21" x14ac:dyDescent="0.25">
      <c r="H24" s="12" t="s">
        <v>50</v>
      </c>
      <c r="I24" s="12">
        <v>50768</v>
      </c>
      <c r="J24" s="22">
        <f t="shared" si="2"/>
        <v>8.4609483601829454E-3</v>
      </c>
    </row>
    <row r="25" spans="1:10" ht="21" x14ac:dyDescent="0.25">
      <c r="H25" s="12" t="s">
        <v>51</v>
      </c>
      <c r="I25" s="12">
        <v>41499</v>
      </c>
      <c r="J25" s="22">
        <f t="shared" si="2"/>
        <v>6.9161853135682331E-3</v>
      </c>
    </row>
    <row r="26" spans="1:10" ht="21" x14ac:dyDescent="0.25">
      <c r="H26" s="12" t="s">
        <v>52</v>
      </c>
      <c r="I26" s="12">
        <v>23506</v>
      </c>
      <c r="J26" s="22">
        <f t="shared" si="2"/>
        <v>3.9174884209435138E-3</v>
      </c>
    </row>
    <row r="27" spans="1:10" ht="21" x14ac:dyDescent="0.25">
      <c r="H27" s="12" t="s">
        <v>53</v>
      </c>
      <c r="I27" s="12">
        <v>21083</v>
      </c>
      <c r="J27" s="22">
        <f t="shared" si="2"/>
        <v>3.5136734611908491E-3</v>
      </c>
    </row>
    <row r="28" spans="1:10" ht="21" x14ac:dyDescent="0.25">
      <c r="H28" s="14"/>
      <c r="I28" s="12">
        <f>SUM(I2:I27)</f>
        <v>6000273</v>
      </c>
      <c r="J28" s="22">
        <f t="shared" si="2"/>
        <v>1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5629-204E-334C-BA75-2BEBA367DC02}">
  <dimension ref="A1"/>
  <sheetViews>
    <sheetView workbookViewId="0">
      <selection activeCell="O26" sqref="O26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Présentation</vt:lpstr>
      <vt:lpstr>Méthodologie</vt:lpstr>
      <vt:lpstr>Automobile</vt:lpstr>
      <vt:lpstr>Taille</vt:lpstr>
      <vt:lpstr>Alphabétique</vt:lpstr>
      <vt:lpstr>Secteur</vt:lpstr>
      <vt:lpstr>A propos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2018-08-17T07:13:36Z</dcterms:created>
  <dcterms:modified xsi:type="dcterms:W3CDTF">2018-08-25T11:11:16Z</dcterms:modified>
</cp:coreProperties>
</file>